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BDR\SOLUTION\资源平台\网站设计\解决方案支持\常用计算及选型工具\选型及设计相关\"/>
    </mc:Choice>
  </mc:AlternateContent>
  <xr:revisionPtr revIDLastSave="0" documentId="13_ncr:1_{1CD07DD6-F9C7-421D-870A-427F0592B084}" xr6:coauthVersionLast="47" xr6:coauthVersionMax="47" xr10:uidLastSave="{00000000-0000-0000-0000-000000000000}"/>
  <bookViews>
    <workbookView xWindow="28680" yWindow="-120" windowWidth="29040" windowHeight="15990" xr2:uid="{00000000-000D-0000-FFFF-FFFF00000000}"/>
  </bookViews>
  <sheets>
    <sheet name="全日集中供应热水" sheetId="4" r:id="rId1"/>
    <sheet name="定时集中供应热水"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5" l="1"/>
  <c r="K15" i="5" s="1"/>
  <c r="J15" i="5" s="1"/>
  <c r="L15" i="5" s="1"/>
  <c r="A15" i="5"/>
  <c r="E10" i="5"/>
  <c r="C10" i="5"/>
  <c r="A10" i="5"/>
  <c r="J10" i="5" s="1"/>
  <c r="K10" i="5" s="1"/>
  <c r="J5" i="5"/>
  <c r="K5" i="5" s="1"/>
  <c r="I5" i="5"/>
  <c r="L15" i="4"/>
  <c r="M15" i="4" s="1"/>
  <c r="F15" i="4"/>
  <c r="E15" i="4"/>
  <c r="C15" i="4"/>
  <c r="A15" i="4"/>
  <c r="N15" i="4" s="1"/>
  <c r="G10" i="4"/>
  <c r="F10" i="4"/>
  <c r="E10" i="4"/>
  <c r="C10" i="4"/>
  <c r="A10" i="4"/>
  <c r="I10" i="4" s="1"/>
  <c r="J5" i="4"/>
  <c r="K5" i="4" s="1"/>
  <c r="L5" i="4" s="1"/>
  <c r="I5" i="4"/>
  <c r="L5" i="5" l="1"/>
  <c r="I10" i="5"/>
  <c r="L10" i="5" s="1"/>
  <c r="J10" i="4"/>
  <c r="K10" i="4" s="1"/>
  <c r="J15" i="4"/>
  <c r="L10" i="4"/>
  <c r="K15" i="4"/>
</calcChain>
</file>

<file path=xl/sharedStrings.xml><?xml version="1.0" encoding="utf-8"?>
<sst xmlns="http://schemas.openxmlformats.org/spreadsheetml/2006/main" count="725" uniqueCount="421">
  <si>
    <t>b</t>
    <phoneticPr fontId="5" type="noConversion"/>
  </si>
  <si>
    <r>
      <rPr>
        <sz val="10"/>
        <rFont val="宋体"/>
        <charset val="134"/>
      </rPr>
      <t>用水定额</t>
    </r>
    <phoneticPr fontId="8" type="noConversion"/>
  </si>
  <si>
    <r>
      <rPr>
        <sz val="10"/>
        <rFont val="宋体"/>
        <charset val="134"/>
      </rPr>
      <t>使用
时间</t>
    </r>
    <phoneticPr fontId="8" type="noConversion"/>
  </si>
  <si>
    <r>
      <rPr>
        <sz val="10"/>
        <rFont val="宋体"/>
        <charset val="134"/>
      </rPr>
      <t>小时变
化系数</t>
    </r>
    <phoneticPr fontId="8" type="noConversion"/>
  </si>
  <si>
    <r>
      <rPr>
        <sz val="10"/>
        <rFont val="宋体"/>
        <charset val="134"/>
      </rPr>
      <t>冷水计算温度</t>
    </r>
    <phoneticPr fontId="8" type="noConversion"/>
  </si>
  <si>
    <r>
      <rPr>
        <sz val="10"/>
        <rFont val="宋体"/>
        <charset val="134"/>
      </rPr>
      <t>水箱储热量为</t>
    </r>
    <r>
      <rPr>
        <sz val="10"/>
        <rFont val="宋体"/>
        <charset val="134"/>
      </rPr>
      <t>设计耗热量</t>
    </r>
    <r>
      <rPr>
        <sz val="10"/>
        <rFont val="宋体"/>
        <charset val="134"/>
      </rPr>
      <t>的几倍</t>
    </r>
    <phoneticPr fontId="8" type="noConversion"/>
  </si>
  <si>
    <t>设计小时
热水量</t>
    <phoneticPr fontId="8" type="noConversion"/>
  </si>
  <si>
    <r>
      <rPr>
        <sz val="10"/>
        <rFont val="宋体"/>
        <charset val="134"/>
      </rPr>
      <t>设计小时
耗热量</t>
    </r>
    <phoneticPr fontId="8" type="noConversion"/>
  </si>
  <si>
    <t>生活热水设计加热功率</t>
    <phoneticPr fontId="8" type="noConversion"/>
  </si>
  <si>
    <t>显示项目</t>
    <phoneticPr fontId="8" type="noConversion"/>
  </si>
  <si>
    <r>
      <t>qr</t>
    </r>
    <r>
      <rPr>
        <sz val="10"/>
        <rFont val="宋体"/>
        <charset val="134"/>
      </rPr>
      <t>（</t>
    </r>
    <r>
      <rPr>
        <sz val="10"/>
        <rFont val="Times New Roman"/>
        <family val="1"/>
      </rPr>
      <t>L/cap*d</t>
    </r>
    <r>
      <rPr>
        <sz val="10"/>
        <rFont val="宋体"/>
        <charset val="134"/>
      </rPr>
      <t>）</t>
    </r>
    <phoneticPr fontId="8" type="noConversion"/>
  </si>
  <si>
    <t>m</t>
    <phoneticPr fontId="8" type="noConversion"/>
  </si>
  <si>
    <r>
      <t>T</t>
    </r>
    <r>
      <rPr>
        <sz val="10"/>
        <rFont val="宋体"/>
        <charset val="134"/>
      </rPr>
      <t>（</t>
    </r>
    <r>
      <rPr>
        <sz val="10"/>
        <rFont val="Times New Roman"/>
        <family val="1"/>
      </rPr>
      <t>h</t>
    </r>
    <r>
      <rPr>
        <sz val="10"/>
        <rFont val="宋体"/>
        <charset val="134"/>
      </rPr>
      <t>）</t>
    </r>
    <phoneticPr fontId="8" type="noConversion"/>
  </si>
  <si>
    <r>
      <t>K</t>
    </r>
    <r>
      <rPr>
        <vertAlign val="subscript"/>
        <sz val="10"/>
        <rFont val="Times New Roman"/>
        <family val="1"/>
      </rPr>
      <t>h</t>
    </r>
    <phoneticPr fontId="8" type="noConversion"/>
  </si>
  <si>
    <r>
      <t>T</t>
    </r>
    <r>
      <rPr>
        <vertAlign val="subscript"/>
        <sz val="10"/>
        <rFont val="Times New Roman"/>
        <family val="1"/>
      </rPr>
      <t>L</t>
    </r>
    <r>
      <rPr>
        <sz val="10"/>
        <rFont val="宋体"/>
        <charset val="134"/>
      </rPr>
      <t>（℃）</t>
    </r>
    <phoneticPr fontId="8" type="noConversion"/>
  </si>
  <si>
    <t>m3</t>
    <phoneticPr fontId="8" type="noConversion"/>
  </si>
  <si>
    <r>
      <t>q</t>
    </r>
    <r>
      <rPr>
        <vertAlign val="subscript"/>
        <sz val="10"/>
        <rFont val="Times New Roman"/>
        <family val="1"/>
      </rPr>
      <t>rh</t>
    </r>
    <r>
      <rPr>
        <sz val="10"/>
        <rFont val="宋体"/>
        <charset val="134"/>
      </rPr>
      <t>（</t>
    </r>
    <r>
      <rPr>
        <sz val="10"/>
        <rFont val="Times New Roman"/>
        <family val="1"/>
      </rPr>
      <t>m3/h</t>
    </r>
    <r>
      <rPr>
        <sz val="10"/>
        <rFont val="宋体"/>
        <charset val="134"/>
      </rPr>
      <t>）</t>
    </r>
    <phoneticPr fontId="8" type="noConversion"/>
  </si>
  <si>
    <r>
      <t>Qh</t>
    </r>
    <r>
      <rPr>
        <sz val="10"/>
        <rFont val="宋体"/>
        <charset val="134"/>
      </rPr>
      <t>（</t>
    </r>
    <r>
      <rPr>
        <sz val="10"/>
        <rFont val="Times New Roman"/>
        <family val="1"/>
      </rPr>
      <t>kW</t>
    </r>
    <r>
      <rPr>
        <sz val="10"/>
        <rFont val="宋体"/>
        <charset val="134"/>
      </rPr>
      <t>）</t>
    </r>
    <phoneticPr fontId="8" type="noConversion"/>
  </si>
  <si>
    <t>手动输入内容</t>
    <phoneticPr fontId="8" type="noConversion"/>
  </si>
  <si>
    <t>选择内容</t>
    <phoneticPr fontId="8" type="noConversion"/>
  </si>
  <si>
    <t>计算结果值</t>
    <phoneticPr fontId="8" type="noConversion"/>
  </si>
  <si>
    <t>设计小时耗热量持续时间</t>
    <phoneticPr fontId="8" type="noConversion"/>
  </si>
  <si>
    <t>热泵机组设计工作时间</t>
    <phoneticPr fontId="8" type="noConversion"/>
  </si>
  <si>
    <t>日用水量</t>
    <phoneticPr fontId="8" type="noConversion"/>
  </si>
  <si>
    <r>
      <t>T1</t>
    </r>
    <r>
      <rPr>
        <sz val="10"/>
        <rFont val="宋体"/>
        <charset val="134"/>
      </rPr>
      <t>（</t>
    </r>
    <r>
      <rPr>
        <sz val="10"/>
        <rFont val="Times New Roman"/>
        <family val="1"/>
      </rPr>
      <t>h</t>
    </r>
    <r>
      <rPr>
        <sz val="10"/>
        <rFont val="宋体"/>
        <charset val="134"/>
      </rPr>
      <t>）</t>
    </r>
    <phoneticPr fontId="8" type="noConversion"/>
  </si>
  <si>
    <t>Ts(h)</t>
    <phoneticPr fontId="8" type="noConversion"/>
  </si>
  <si>
    <r>
      <rPr>
        <sz val="10.5"/>
        <color indexed="8"/>
        <rFont val="宋体"/>
        <charset val="134"/>
      </rPr>
      <t>热水小时变化系数</t>
    </r>
    <r>
      <rPr>
        <i/>
        <sz val="10.5"/>
        <color indexed="8"/>
        <rFont val="Times New Roman"/>
        <family val="1"/>
      </rPr>
      <t>K</t>
    </r>
    <r>
      <rPr>
        <i/>
        <vertAlign val="subscript"/>
        <sz val="10.5"/>
        <color indexed="8"/>
        <rFont val="Times New Roman"/>
        <family val="1"/>
      </rPr>
      <t>h</t>
    </r>
    <r>
      <rPr>
        <sz val="10.5"/>
        <color indexed="8"/>
        <rFont val="宋体"/>
        <charset val="134"/>
      </rPr>
      <t>值：</t>
    </r>
    <phoneticPr fontId="8" type="noConversion"/>
  </si>
  <si>
    <r>
      <rPr>
        <sz val="10"/>
        <rFont val="宋体"/>
        <charset val="134"/>
      </rPr>
      <t>类别</t>
    </r>
    <phoneticPr fontId="8" type="noConversion"/>
  </si>
  <si>
    <r>
      <rPr>
        <sz val="10"/>
        <rFont val="宋体"/>
        <charset val="134"/>
      </rPr>
      <t>住宅</t>
    </r>
  </si>
  <si>
    <r>
      <rPr>
        <sz val="10"/>
        <rFont val="宋体"/>
        <charset val="134"/>
      </rPr>
      <t>别墅</t>
    </r>
  </si>
  <si>
    <r>
      <rPr>
        <sz val="10"/>
        <rFont val="宋体"/>
        <charset val="134"/>
      </rPr>
      <t>酒店式公寓</t>
    </r>
    <phoneticPr fontId="8" type="noConversion"/>
  </si>
  <si>
    <r>
      <rPr>
        <sz val="10"/>
        <rFont val="宋体"/>
        <charset val="134"/>
      </rPr>
      <t>宿舍（居室内设卫生间）</t>
    </r>
    <phoneticPr fontId="8" type="noConversion"/>
  </si>
  <si>
    <r>
      <rPr>
        <sz val="10"/>
        <rFont val="宋体"/>
        <charset val="134"/>
      </rPr>
      <t>招待所、培训
中心、普通宾馆</t>
    </r>
    <phoneticPr fontId="8" type="noConversion"/>
  </si>
  <si>
    <r>
      <rPr>
        <sz val="10"/>
        <rFont val="宋体"/>
        <charset val="134"/>
      </rPr>
      <t>宾馆</t>
    </r>
    <phoneticPr fontId="8" type="noConversion"/>
  </si>
  <si>
    <r>
      <rPr>
        <sz val="10"/>
        <rFont val="宋体"/>
        <charset val="134"/>
      </rPr>
      <t>幼儿园
托儿所</t>
    </r>
    <phoneticPr fontId="8" type="noConversion"/>
  </si>
  <si>
    <r>
      <rPr>
        <sz val="10"/>
        <rFont val="宋体"/>
        <charset val="134"/>
      </rPr>
      <t>养老院</t>
    </r>
    <phoneticPr fontId="8" type="noConversion"/>
  </si>
  <si>
    <r>
      <rPr>
        <sz val="10"/>
        <rFont val="宋体"/>
        <charset val="134"/>
      </rPr>
      <t xml:space="preserve">热水用水定额
</t>
    </r>
    <r>
      <rPr>
        <sz val="10"/>
        <rFont val="Times New Roman"/>
        <family val="1"/>
      </rPr>
      <t>[</t>
    </r>
    <r>
      <rPr>
        <sz val="10"/>
        <rFont val="宋体"/>
        <charset val="134"/>
      </rPr>
      <t>（</t>
    </r>
    <r>
      <rPr>
        <sz val="10"/>
        <rFont val="Times New Roman"/>
        <family val="1"/>
      </rPr>
      <t>L/d.</t>
    </r>
    <r>
      <rPr>
        <sz val="10"/>
        <rFont val="宋体"/>
        <charset val="134"/>
      </rPr>
      <t>人）（床）</t>
    </r>
    <r>
      <rPr>
        <sz val="10"/>
        <rFont val="Times New Roman"/>
        <family val="1"/>
      </rPr>
      <t>]</t>
    </r>
    <phoneticPr fontId="8" type="noConversion"/>
  </si>
  <si>
    <t>60~100</t>
    <phoneticPr fontId="8" type="noConversion"/>
  </si>
  <si>
    <t>70~110</t>
    <phoneticPr fontId="8" type="noConversion"/>
  </si>
  <si>
    <t>80~100</t>
    <phoneticPr fontId="8" type="noConversion"/>
  </si>
  <si>
    <t>70~100</t>
    <phoneticPr fontId="8" type="noConversion"/>
  </si>
  <si>
    <t>25~50
40~60
50~80
60~100</t>
    <phoneticPr fontId="8" type="noConversion"/>
  </si>
  <si>
    <t>120~160</t>
    <phoneticPr fontId="8" type="noConversion"/>
  </si>
  <si>
    <t>60~100
70~130
110~200
100~160</t>
    <phoneticPr fontId="8" type="noConversion"/>
  </si>
  <si>
    <t>20~40</t>
    <phoneticPr fontId="8" type="noConversion"/>
  </si>
  <si>
    <t>50~70</t>
    <phoneticPr fontId="8" type="noConversion"/>
  </si>
  <si>
    <r>
      <rPr>
        <sz val="10"/>
        <rFont val="宋体"/>
        <charset val="134"/>
      </rPr>
      <t>使用人（床）数</t>
    </r>
    <phoneticPr fontId="8" type="noConversion"/>
  </si>
  <si>
    <r>
      <rPr>
        <sz val="10"/>
        <rFont val="宋体"/>
        <charset val="134"/>
      </rPr>
      <t>≤</t>
    </r>
    <r>
      <rPr>
        <sz val="10"/>
        <rFont val="Times New Roman"/>
        <family val="1"/>
      </rPr>
      <t xml:space="preserve">100~
</t>
    </r>
    <r>
      <rPr>
        <sz val="10"/>
        <rFont val="宋体"/>
        <charset val="134"/>
      </rPr>
      <t>≥</t>
    </r>
    <r>
      <rPr>
        <sz val="10"/>
        <rFont val="Times New Roman"/>
        <family val="1"/>
      </rPr>
      <t>6000</t>
    </r>
    <phoneticPr fontId="8" type="noConversion"/>
  </si>
  <si>
    <r>
      <rPr>
        <sz val="10"/>
        <rFont val="宋体"/>
        <charset val="134"/>
      </rPr>
      <t>≤</t>
    </r>
    <r>
      <rPr>
        <sz val="10"/>
        <rFont val="Times New Roman"/>
        <family val="1"/>
      </rPr>
      <t xml:space="preserve">150~
</t>
    </r>
    <r>
      <rPr>
        <sz val="10"/>
        <rFont val="宋体"/>
        <charset val="134"/>
      </rPr>
      <t>≥</t>
    </r>
    <r>
      <rPr>
        <sz val="10"/>
        <rFont val="Times New Roman"/>
        <family val="1"/>
      </rPr>
      <t>1200</t>
    </r>
    <phoneticPr fontId="8" type="noConversion"/>
  </si>
  <si>
    <r>
      <rPr>
        <sz val="10"/>
        <rFont val="宋体"/>
        <charset val="134"/>
      </rPr>
      <t>≤</t>
    </r>
    <r>
      <rPr>
        <sz val="10"/>
        <rFont val="Times New Roman"/>
        <family val="1"/>
      </rPr>
      <t xml:space="preserve">50~
</t>
    </r>
    <r>
      <rPr>
        <sz val="10"/>
        <rFont val="宋体"/>
        <charset val="134"/>
      </rPr>
      <t>≥</t>
    </r>
    <r>
      <rPr>
        <sz val="10"/>
        <rFont val="Times New Roman"/>
        <family val="1"/>
      </rPr>
      <t>1000</t>
    </r>
    <phoneticPr fontId="8" type="noConversion"/>
  </si>
  <si>
    <t>4.8~2.75</t>
    <phoneticPr fontId="8" type="noConversion"/>
  </si>
  <si>
    <t>4.21~2.47</t>
    <phoneticPr fontId="8" type="noConversion"/>
  </si>
  <si>
    <t>4.00~2.58</t>
    <phoneticPr fontId="8" type="noConversion"/>
  </si>
  <si>
    <t>4.8~3.20</t>
    <phoneticPr fontId="8" type="noConversion"/>
  </si>
  <si>
    <t>3.84~3.00</t>
    <phoneticPr fontId="8" type="noConversion"/>
  </si>
  <si>
    <t>3.33~2.60</t>
    <phoneticPr fontId="8" type="noConversion"/>
  </si>
  <si>
    <t>3.63~2.56</t>
    <phoneticPr fontId="8" type="noConversion"/>
  </si>
  <si>
    <t>4.80~3.20</t>
    <phoneticPr fontId="8" type="noConversion"/>
  </si>
  <si>
    <t>3.20~2.74</t>
    <phoneticPr fontId="8" type="noConversion"/>
  </si>
  <si>
    <r>
      <t xml:space="preserve"> </t>
    </r>
    <r>
      <rPr>
        <sz val="10"/>
        <rFont val="宋体"/>
        <charset val="134"/>
      </rPr>
      <t>注：</t>
    </r>
    <r>
      <rPr>
        <sz val="10"/>
        <rFont val="Times New Roman"/>
        <family val="1"/>
      </rPr>
      <t>1.Kh</t>
    </r>
    <r>
      <rPr>
        <sz val="10"/>
        <rFont val="宋体"/>
        <charset val="134"/>
      </rPr>
      <t>应根据热水用水定额高低、使用人（床）数多少取值，当热水用水定额高、使用人（床）数多时取低值，反之</t>
    </r>
    <phoneticPr fontId="8" type="noConversion"/>
  </si>
  <si>
    <r>
      <rPr>
        <sz val="10"/>
        <rFont val="宋体"/>
        <charset val="134"/>
      </rPr>
      <t>取高值。使用人（床）数小于或等于下限值及大于或等于上限值时，</t>
    </r>
    <r>
      <rPr>
        <sz val="10"/>
        <rFont val="Times New Roman"/>
        <family val="1"/>
      </rPr>
      <t>Kh</t>
    </r>
    <r>
      <rPr>
        <sz val="10"/>
        <rFont val="宋体"/>
        <charset val="134"/>
      </rPr>
      <t>就取上限值及下限值；</t>
    </r>
    <phoneticPr fontId="8" type="noConversion"/>
  </si>
  <si>
    <r>
      <rPr>
        <sz val="10"/>
        <rFont val="宋体"/>
        <charset val="134"/>
      </rPr>
      <t>中间值可用定额与人（床）数的乘积作为变量内插法求得。</t>
    </r>
    <phoneticPr fontId="8" type="noConversion"/>
  </si>
  <si>
    <r>
      <t>2.</t>
    </r>
    <r>
      <rPr>
        <sz val="10"/>
        <color indexed="8"/>
        <rFont val="宋体"/>
        <charset val="134"/>
      </rPr>
      <t>设有全日集中热水供应系统的办公楼、公共浴室等表中未列入的其他类建筑的</t>
    </r>
    <r>
      <rPr>
        <sz val="10"/>
        <color indexed="8"/>
        <rFont val="Times New Roman"/>
        <family val="1"/>
      </rPr>
      <t>Kh</t>
    </r>
    <r>
      <rPr>
        <sz val="10"/>
        <color indexed="8"/>
        <rFont val="宋体"/>
        <charset val="134"/>
      </rPr>
      <t>值可参照给水的小时变化系数选值。</t>
    </r>
    <phoneticPr fontId="8" type="noConversion"/>
  </si>
  <si>
    <r>
      <rPr>
        <vertAlign val="superscript"/>
        <sz val="10"/>
        <rFont val="Times New Roman"/>
        <family val="1"/>
      </rPr>
      <t>*</t>
    </r>
    <r>
      <rPr>
        <sz val="10"/>
        <rFont val="宋体"/>
        <charset val="134"/>
      </rPr>
      <t>上表摘自《建筑给水排水设计标准》</t>
    </r>
    <r>
      <rPr>
        <sz val="10"/>
        <rFont val="Times New Roman"/>
        <family val="1"/>
      </rPr>
      <t>GB 50015-2019</t>
    </r>
    <r>
      <rPr>
        <sz val="10"/>
        <rFont val="宋体"/>
        <charset val="134"/>
      </rPr>
      <t>表</t>
    </r>
    <r>
      <rPr>
        <sz val="10"/>
        <rFont val="Times New Roman"/>
        <family val="1"/>
      </rPr>
      <t>6.4.1</t>
    </r>
    <phoneticPr fontId="8" type="noConversion"/>
  </si>
  <si>
    <r>
      <rPr>
        <sz val="10.5"/>
        <color indexed="8"/>
        <rFont val="宋体"/>
        <charset val="134"/>
      </rPr>
      <t>热水用水定额</t>
    </r>
    <r>
      <rPr>
        <sz val="10.5"/>
        <color indexed="8"/>
        <rFont val="Times New Roman"/>
        <family val="1"/>
      </rPr>
      <t>qr</t>
    </r>
    <r>
      <rPr>
        <sz val="10.5"/>
        <color indexed="8"/>
        <rFont val="宋体"/>
        <charset val="134"/>
      </rPr>
      <t>值：</t>
    </r>
    <phoneticPr fontId="8" type="noConversion"/>
  </si>
  <si>
    <r>
      <rPr>
        <sz val="10"/>
        <color indexed="8"/>
        <rFont val="宋体"/>
        <charset val="134"/>
      </rPr>
      <t>序号</t>
    </r>
    <phoneticPr fontId="8" type="noConversion"/>
  </si>
  <si>
    <r>
      <rPr>
        <sz val="10"/>
        <color indexed="8"/>
        <rFont val="宋体"/>
        <charset val="134"/>
      </rPr>
      <t>建筑物名称</t>
    </r>
    <phoneticPr fontId="8" type="noConversion"/>
  </si>
  <si>
    <r>
      <rPr>
        <sz val="10"/>
        <color indexed="8"/>
        <rFont val="宋体"/>
        <charset val="134"/>
      </rPr>
      <t>单位</t>
    </r>
  </si>
  <si>
    <r>
      <rPr>
        <sz val="10"/>
        <color indexed="8"/>
        <rFont val="宋体"/>
        <charset val="134"/>
      </rPr>
      <t>用水定额（</t>
    </r>
    <r>
      <rPr>
        <sz val="10"/>
        <color indexed="8"/>
        <rFont val="Times New Roman"/>
        <family val="1"/>
      </rPr>
      <t>L)</t>
    </r>
    <phoneticPr fontId="8" type="noConversion"/>
  </si>
  <si>
    <r>
      <rPr>
        <sz val="10"/>
        <color indexed="63"/>
        <rFont val="宋体"/>
        <charset val="134"/>
      </rPr>
      <t>使用时间（</t>
    </r>
    <r>
      <rPr>
        <sz val="10"/>
        <color indexed="63"/>
        <rFont val="Times New Roman"/>
        <family val="1"/>
      </rPr>
      <t>h)</t>
    </r>
    <phoneticPr fontId="8" type="noConversion"/>
  </si>
  <si>
    <r>
      <rPr>
        <sz val="10"/>
        <color indexed="8"/>
        <rFont val="宋体"/>
        <charset val="134"/>
      </rPr>
      <t>最高</t>
    </r>
    <r>
      <rPr>
        <sz val="10"/>
        <color indexed="63"/>
        <rFont val="宋体"/>
        <charset val="134"/>
      </rPr>
      <t>日</t>
    </r>
    <phoneticPr fontId="8" type="noConversion"/>
  </si>
  <si>
    <r>
      <rPr>
        <sz val="10"/>
        <color indexed="8"/>
        <rFont val="宋体"/>
        <charset val="134"/>
      </rPr>
      <t>平均日</t>
    </r>
    <phoneticPr fontId="8" type="noConversion"/>
  </si>
  <si>
    <r>
      <rPr>
        <sz val="10"/>
        <color indexed="63"/>
        <rFont val="宋体"/>
        <charset val="134"/>
      </rPr>
      <t>住宅</t>
    </r>
    <phoneticPr fontId="8" type="noConversion"/>
  </si>
  <si>
    <r>
      <rPr>
        <sz val="10"/>
        <color indexed="63"/>
        <rFont val="宋体"/>
        <charset val="134"/>
      </rPr>
      <t>有热水器和淋浴设备</t>
    </r>
    <phoneticPr fontId="8" type="noConversion"/>
  </si>
  <si>
    <r>
      <rPr>
        <sz val="10"/>
        <color indexed="63"/>
        <rFont val="宋体"/>
        <charset val="134"/>
      </rPr>
      <t>每人每日</t>
    </r>
  </si>
  <si>
    <t>40~80</t>
    <phoneticPr fontId="8" type="noConversion"/>
  </si>
  <si>
    <t>20~60</t>
    <phoneticPr fontId="8" type="noConversion"/>
  </si>
  <si>
    <r>
      <rPr>
        <sz val="10"/>
        <color indexed="63"/>
        <rFont val="宋体"/>
        <charset val="134"/>
      </rPr>
      <t>有集中热水供应（或家用热水机组）和淋浴设备</t>
    </r>
    <phoneticPr fontId="8" type="noConversion"/>
  </si>
  <si>
    <t>25~70</t>
    <phoneticPr fontId="8" type="noConversion"/>
  </si>
  <si>
    <r>
      <rPr>
        <sz val="10"/>
        <color indexed="63"/>
        <rFont val="宋体"/>
        <charset val="134"/>
      </rPr>
      <t>别墅</t>
    </r>
    <phoneticPr fontId="8" type="noConversion"/>
  </si>
  <si>
    <r>
      <rPr>
        <sz val="10"/>
        <color indexed="63"/>
        <rFont val="宋体"/>
        <charset val="134"/>
      </rPr>
      <t>每人每日</t>
    </r>
    <phoneticPr fontId="8" type="noConversion"/>
  </si>
  <si>
    <t>30~80</t>
    <phoneticPr fontId="8" type="noConversion"/>
  </si>
  <si>
    <r>
      <rPr>
        <sz val="10"/>
        <color indexed="63"/>
        <rFont val="宋体"/>
        <charset val="134"/>
      </rPr>
      <t>酒店式公寓</t>
    </r>
    <phoneticPr fontId="8" type="noConversion"/>
  </si>
  <si>
    <t>65~80</t>
    <phoneticPr fontId="8" type="noConversion"/>
  </si>
  <si>
    <r>
      <rPr>
        <sz val="10"/>
        <color indexed="63"/>
        <rFont val="宋体"/>
        <charset val="134"/>
      </rPr>
      <t>宿舍</t>
    </r>
    <phoneticPr fontId="8" type="noConversion"/>
  </si>
  <si>
    <r>
      <rPr>
        <sz val="10"/>
        <color indexed="63"/>
        <rFont val="宋体"/>
        <charset val="134"/>
      </rPr>
      <t>居室内设卫生间</t>
    </r>
    <phoneticPr fontId="8" type="noConversion"/>
  </si>
  <si>
    <t>40~55</t>
    <phoneticPr fontId="8" type="noConversion"/>
  </si>
  <si>
    <r>
      <t>24</t>
    </r>
    <r>
      <rPr>
        <sz val="10"/>
        <color indexed="63"/>
        <rFont val="宋体"/>
        <charset val="134"/>
      </rPr>
      <t>或定时供应</t>
    </r>
    <phoneticPr fontId="8" type="noConversion"/>
  </si>
  <si>
    <r>
      <rPr>
        <sz val="10"/>
        <color indexed="63"/>
        <rFont val="宋体"/>
        <charset val="134"/>
      </rPr>
      <t>设公共盥洗卫生间</t>
    </r>
    <phoneticPr fontId="8" type="noConversion"/>
  </si>
  <si>
    <t>35~45</t>
    <phoneticPr fontId="8" type="noConversion"/>
  </si>
  <si>
    <r>
      <rPr>
        <sz val="10"/>
        <color indexed="63"/>
        <rFont val="宋体"/>
        <charset val="134"/>
      </rPr>
      <t>招待所、培训中心、普通旅馆</t>
    </r>
    <phoneticPr fontId="8" type="noConversion"/>
  </si>
  <si>
    <r>
      <rPr>
        <sz val="10"/>
        <color indexed="63"/>
        <rFont val="宋体"/>
        <charset val="134"/>
      </rPr>
      <t>设公用盥洗室</t>
    </r>
    <phoneticPr fontId="8" type="noConversion"/>
  </si>
  <si>
    <t>25~40</t>
    <phoneticPr fontId="8" type="noConversion"/>
  </si>
  <si>
    <t>20~30</t>
    <phoneticPr fontId="8" type="noConversion"/>
  </si>
  <si>
    <r>
      <rPr>
        <sz val="10"/>
        <color indexed="63"/>
        <rFont val="宋体"/>
        <charset val="134"/>
      </rPr>
      <t>设公用盥洗室、淋浴室</t>
    </r>
    <phoneticPr fontId="8" type="noConversion"/>
  </si>
  <si>
    <t>40~60</t>
    <phoneticPr fontId="8" type="noConversion"/>
  </si>
  <si>
    <r>
      <rPr>
        <sz val="10"/>
        <color indexed="63"/>
        <rFont val="宋体"/>
        <charset val="134"/>
      </rPr>
      <t>设公用盥洗室、淋浴室、洗衣室</t>
    </r>
    <phoneticPr fontId="8" type="noConversion"/>
  </si>
  <si>
    <t>50~80</t>
    <phoneticPr fontId="8" type="noConversion"/>
  </si>
  <si>
    <t>45~55</t>
    <phoneticPr fontId="8" type="noConversion"/>
  </si>
  <si>
    <r>
      <rPr>
        <sz val="10"/>
        <color indexed="63"/>
        <rFont val="宋体"/>
        <charset val="134"/>
      </rPr>
      <t>设单独卫生间、公用洗衣室</t>
    </r>
    <phoneticPr fontId="8" type="noConversion"/>
  </si>
  <si>
    <r>
      <rPr>
        <sz val="10"/>
        <color indexed="63"/>
        <rFont val="宋体"/>
        <charset val="134"/>
      </rPr>
      <t>宾馆客房</t>
    </r>
    <phoneticPr fontId="8" type="noConversion"/>
  </si>
  <si>
    <r>
      <rPr>
        <sz val="10"/>
        <color indexed="63"/>
        <rFont val="宋体"/>
        <charset val="134"/>
      </rPr>
      <t>旅客</t>
    </r>
    <phoneticPr fontId="8" type="noConversion"/>
  </si>
  <si>
    <r>
      <rPr>
        <sz val="10"/>
        <color indexed="63"/>
        <rFont val="宋体"/>
        <charset val="134"/>
      </rPr>
      <t>每床位每日</t>
    </r>
    <phoneticPr fontId="8" type="noConversion"/>
  </si>
  <si>
    <t>110~140</t>
    <phoneticPr fontId="8" type="noConversion"/>
  </si>
  <si>
    <r>
      <rPr>
        <sz val="10"/>
        <color indexed="63"/>
        <rFont val="宋体"/>
        <charset val="134"/>
      </rPr>
      <t>员工</t>
    </r>
    <phoneticPr fontId="8" type="noConversion"/>
  </si>
  <si>
    <t>40~50</t>
    <phoneticPr fontId="8" type="noConversion"/>
  </si>
  <si>
    <t>35~40</t>
    <phoneticPr fontId="8" type="noConversion"/>
  </si>
  <si>
    <t>8~10</t>
    <phoneticPr fontId="8" type="noConversion"/>
  </si>
  <si>
    <r>
      <rPr>
        <sz val="10"/>
        <color indexed="63"/>
        <rFont val="宋体"/>
        <charset val="134"/>
      </rPr>
      <t>医院住院部</t>
    </r>
    <phoneticPr fontId="8" type="noConversion"/>
  </si>
  <si>
    <t>40~70</t>
    <phoneticPr fontId="8" type="noConversion"/>
  </si>
  <si>
    <t>70~130</t>
    <phoneticPr fontId="8" type="noConversion"/>
  </si>
  <si>
    <t>65~90</t>
    <phoneticPr fontId="8" type="noConversion"/>
  </si>
  <si>
    <r>
      <rPr>
        <sz val="10"/>
        <color indexed="63"/>
        <rFont val="宋体"/>
        <charset val="134"/>
      </rPr>
      <t>设单独卫生间</t>
    </r>
    <phoneticPr fontId="8" type="noConversion"/>
  </si>
  <si>
    <t>110~200</t>
    <phoneticPr fontId="8" type="noConversion"/>
  </si>
  <si>
    <r>
      <rPr>
        <sz val="10"/>
        <color indexed="63"/>
        <rFont val="宋体"/>
        <charset val="134"/>
      </rPr>
      <t>医务人员</t>
    </r>
    <phoneticPr fontId="8" type="noConversion"/>
  </si>
  <si>
    <r>
      <rPr>
        <sz val="10"/>
        <color indexed="63"/>
        <rFont val="宋体"/>
        <charset val="134"/>
      </rPr>
      <t>每人每班</t>
    </r>
    <phoneticPr fontId="8" type="noConversion"/>
  </si>
  <si>
    <r>
      <rPr>
        <sz val="10"/>
        <color indexed="63"/>
        <rFont val="宋体"/>
        <charset val="134"/>
      </rPr>
      <t>门诊部、诊疗所</t>
    </r>
    <phoneticPr fontId="8" type="noConversion"/>
  </si>
  <si>
    <r>
      <rPr>
        <sz val="10"/>
        <color indexed="63"/>
        <rFont val="宋体"/>
        <charset val="134"/>
      </rPr>
      <t>病人</t>
    </r>
    <phoneticPr fontId="8" type="noConversion"/>
  </si>
  <si>
    <r>
      <rPr>
        <sz val="10"/>
        <color indexed="63"/>
        <rFont val="宋体"/>
        <charset val="134"/>
      </rPr>
      <t>每病人每次</t>
    </r>
    <phoneticPr fontId="8" type="noConversion"/>
  </si>
  <si>
    <t>7~13</t>
    <phoneticPr fontId="8" type="noConversion"/>
  </si>
  <si>
    <t>3~5</t>
    <phoneticPr fontId="8" type="noConversion"/>
  </si>
  <si>
    <t>8~12</t>
    <phoneticPr fontId="8" type="noConversion"/>
  </si>
  <si>
    <t>30~50</t>
    <phoneticPr fontId="8" type="noConversion"/>
  </si>
  <si>
    <r>
      <rPr>
        <sz val="10"/>
        <color indexed="63"/>
        <rFont val="宋体"/>
        <charset val="134"/>
      </rPr>
      <t>疗养院、休养所住房部</t>
    </r>
    <phoneticPr fontId="8" type="noConversion"/>
  </si>
  <si>
    <r>
      <rPr>
        <sz val="10"/>
        <color indexed="63"/>
        <rFont val="宋体"/>
        <charset val="134"/>
      </rPr>
      <t>每床每位每日</t>
    </r>
    <phoneticPr fontId="8" type="noConversion"/>
  </si>
  <si>
    <t>100~160</t>
    <phoneticPr fontId="8" type="noConversion"/>
  </si>
  <si>
    <t>90~110</t>
    <phoneticPr fontId="8" type="noConversion"/>
  </si>
  <si>
    <r>
      <rPr>
        <sz val="10"/>
        <color indexed="63"/>
        <rFont val="宋体"/>
        <charset val="134"/>
      </rPr>
      <t>养老院</t>
    </r>
    <r>
      <rPr>
        <sz val="10"/>
        <color indexed="63"/>
        <rFont val="宋体"/>
        <charset val="134"/>
      </rPr>
      <t>、托老所</t>
    </r>
    <phoneticPr fontId="8" type="noConversion"/>
  </si>
  <si>
    <r>
      <rPr>
        <sz val="10"/>
        <color indexed="63"/>
        <rFont val="宋体"/>
        <charset val="134"/>
      </rPr>
      <t>全托</t>
    </r>
    <phoneticPr fontId="8" type="noConversion"/>
  </si>
  <si>
    <r>
      <rPr>
        <sz val="10"/>
        <color indexed="63"/>
        <rFont val="宋体"/>
        <charset val="134"/>
      </rPr>
      <t>日托</t>
    </r>
    <phoneticPr fontId="8" type="noConversion"/>
  </si>
  <si>
    <t>15~20</t>
    <phoneticPr fontId="8" type="noConversion"/>
  </si>
  <si>
    <r>
      <rPr>
        <sz val="10"/>
        <color indexed="8"/>
        <rFont val="宋体"/>
        <charset val="134"/>
      </rPr>
      <t>幼儿园、托儿所</t>
    </r>
    <phoneticPr fontId="8" type="noConversion"/>
  </si>
  <si>
    <r>
      <rPr>
        <sz val="10"/>
        <color indexed="8"/>
        <rFont val="宋体"/>
        <charset val="134"/>
      </rPr>
      <t>有住宿</t>
    </r>
    <phoneticPr fontId="8" type="noConversion"/>
  </si>
  <si>
    <r>
      <rPr>
        <sz val="10"/>
        <color indexed="8"/>
        <rFont val="宋体"/>
        <charset val="134"/>
      </rPr>
      <t>每儿童每日</t>
    </r>
    <phoneticPr fontId="8" type="noConversion"/>
  </si>
  <si>
    <t>25~50</t>
    <phoneticPr fontId="8" type="noConversion"/>
  </si>
  <si>
    <r>
      <rPr>
        <sz val="10"/>
        <color indexed="8"/>
        <rFont val="宋体"/>
        <charset val="134"/>
      </rPr>
      <t>无住宿</t>
    </r>
    <phoneticPr fontId="8" type="noConversion"/>
  </si>
  <si>
    <r>
      <rPr>
        <sz val="10"/>
        <color indexed="8"/>
        <rFont val="宋体"/>
        <charset val="134"/>
      </rPr>
      <t>公共浴室</t>
    </r>
    <phoneticPr fontId="8" type="noConversion"/>
  </si>
  <si>
    <r>
      <rPr>
        <sz val="10"/>
        <color indexed="8"/>
        <rFont val="宋体"/>
        <charset val="134"/>
      </rPr>
      <t>沐浴</t>
    </r>
    <phoneticPr fontId="8" type="noConversion"/>
  </si>
  <si>
    <r>
      <rPr>
        <sz val="10"/>
        <color indexed="8"/>
        <rFont val="宋体"/>
        <charset val="134"/>
      </rPr>
      <t>每顾客每次</t>
    </r>
    <phoneticPr fontId="8" type="noConversion"/>
  </si>
  <si>
    <r>
      <rPr>
        <sz val="10"/>
        <color indexed="8"/>
        <rFont val="宋体"/>
        <charset val="134"/>
      </rPr>
      <t>淋浴、浴盆</t>
    </r>
    <phoneticPr fontId="8" type="noConversion"/>
  </si>
  <si>
    <t>60~80</t>
    <phoneticPr fontId="8" type="noConversion"/>
  </si>
  <si>
    <t>55~70</t>
    <phoneticPr fontId="8" type="noConversion"/>
  </si>
  <si>
    <r>
      <rPr>
        <sz val="10"/>
        <color indexed="8"/>
        <rFont val="宋体"/>
        <charset val="134"/>
      </rPr>
      <t>桑拿浴（淋浴、按摩池）</t>
    </r>
    <phoneticPr fontId="8" type="noConversion"/>
  </si>
  <si>
    <t>60~70</t>
    <phoneticPr fontId="8" type="noConversion"/>
  </si>
  <si>
    <r>
      <rPr>
        <sz val="10"/>
        <color indexed="63"/>
        <rFont val="宋体"/>
        <charset val="134"/>
      </rPr>
      <t>理发室、美容院</t>
    </r>
    <phoneticPr fontId="8" type="noConversion"/>
  </si>
  <si>
    <t>20~45</t>
    <phoneticPr fontId="8" type="noConversion"/>
  </si>
  <si>
    <t>20~35</t>
    <phoneticPr fontId="8" type="noConversion"/>
  </si>
  <si>
    <r>
      <rPr>
        <sz val="10"/>
        <color indexed="63"/>
        <rFont val="宋体"/>
        <charset val="134"/>
      </rPr>
      <t>洗衣房</t>
    </r>
    <phoneticPr fontId="8" type="noConversion"/>
  </si>
  <si>
    <r>
      <rPr>
        <sz val="10"/>
        <color indexed="8"/>
        <rFont val="宋体"/>
        <charset val="134"/>
      </rPr>
      <t>每公斤干衣</t>
    </r>
    <phoneticPr fontId="8" type="noConversion"/>
  </si>
  <si>
    <t>15~30</t>
    <phoneticPr fontId="8" type="noConversion"/>
  </si>
  <si>
    <r>
      <rPr>
        <sz val="10"/>
        <color indexed="8"/>
        <rFont val="宋体"/>
        <charset val="134"/>
      </rPr>
      <t>餐饮厅</t>
    </r>
    <phoneticPr fontId="8" type="noConversion"/>
  </si>
  <si>
    <r>
      <rPr>
        <sz val="10"/>
        <color indexed="8"/>
        <rFont val="宋体"/>
        <charset val="134"/>
      </rPr>
      <t>中餐酒楼</t>
    </r>
    <phoneticPr fontId="8" type="noConversion"/>
  </si>
  <si>
    <t>10~12</t>
    <phoneticPr fontId="8" type="noConversion"/>
  </si>
  <si>
    <r>
      <rPr>
        <sz val="10"/>
        <color indexed="8"/>
        <rFont val="宋体"/>
        <charset val="134"/>
      </rPr>
      <t>快餐店、职工及学生食堂</t>
    </r>
    <phoneticPr fontId="8" type="noConversion"/>
  </si>
  <si>
    <t>7~10</t>
    <phoneticPr fontId="8" type="noConversion"/>
  </si>
  <si>
    <t>12~16</t>
    <phoneticPr fontId="8" type="noConversion"/>
  </si>
  <si>
    <r>
      <rPr>
        <sz val="10"/>
        <color indexed="8"/>
        <rFont val="宋体"/>
        <charset val="134"/>
      </rPr>
      <t>酒吧、咖啡厅、茶座、卡拉</t>
    </r>
    <r>
      <rPr>
        <sz val="10"/>
        <color indexed="8"/>
        <rFont val="Times New Roman"/>
        <family val="1"/>
      </rPr>
      <t>OK</t>
    </r>
    <r>
      <rPr>
        <sz val="10"/>
        <color indexed="8"/>
        <rFont val="宋体"/>
        <charset val="134"/>
      </rPr>
      <t>房</t>
    </r>
    <phoneticPr fontId="8" type="noConversion"/>
  </si>
  <si>
    <t>3~8</t>
    <phoneticPr fontId="8" type="noConversion"/>
  </si>
  <si>
    <t>8~18</t>
    <phoneticPr fontId="8" type="noConversion"/>
  </si>
  <si>
    <r>
      <rPr>
        <sz val="10"/>
        <color indexed="8"/>
        <rFont val="宋体"/>
        <charset val="134"/>
      </rPr>
      <t>办公楼</t>
    </r>
    <phoneticPr fontId="8" type="noConversion"/>
  </si>
  <si>
    <r>
      <rPr>
        <sz val="10"/>
        <color indexed="8"/>
        <rFont val="宋体"/>
        <charset val="134"/>
      </rPr>
      <t>坐班制办公</t>
    </r>
    <phoneticPr fontId="8" type="noConversion"/>
  </si>
  <si>
    <r>
      <rPr>
        <sz val="10"/>
        <color indexed="8"/>
        <rFont val="宋体"/>
        <charset val="134"/>
      </rPr>
      <t>每人每班</t>
    </r>
    <phoneticPr fontId="8" type="noConversion"/>
  </si>
  <si>
    <t>5~10</t>
    <phoneticPr fontId="8" type="noConversion"/>
  </si>
  <si>
    <t>4~8</t>
    <phoneticPr fontId="8" type="noConversion"/>
  </si>
  <si>
    <r>
      <rPr>
        <sz val="10"/>
        <color indexed="8"/>
        <rFont val="宋体"/>
        <charset val="134"/>
      </rPr>
      <t>公寓式办公</t>
    </r>
    <phoneticPr fontId="8" type="noConversion"/>
  </si>
  <si>
    <r>
      <rPr>
        <sz val="10"/>
        <color indexed="8"/>
        <rFont val="宋体"/>
        <charset val="134"/>
      </rPr>
      <t>每人每日</t>
    </r>
    <phoneticPr fontId="8" type="noConversion"/>
  </si>
  <si>
    <t>10~24</t>
    <phoneticPr fontId="8" type="noConversion"/>
  </si>
  <si>
    <r>
      <rPr>
        <sz val="10"/>
        <color indexed="8"/>
        <rFont val="宋体"/>
        <charset val="134"/>
      </rPr>
      <t>酒店式办公</t>
    </r>
    <phoneticPr fontId="8" type="noConversion"/>
  </si>
  <si>
    <t>55~140</t>
    <phoneticPr fontId="8" type="noConversion"/>
  </si>
  <si>
    <r>
      <rPr>
        <sz val="10"/>
        <color indexed="8"/>
        <rFont val="宋体"/>
        <charset val="134"/>
      </rPr>
      <t>健身中心</t>
    </r>
    <phoneticPr fontId="8" type="noConversion"/>
  </si>
  <si>
    <r>
      <rPr>
        <sz val="10"/>
        <color indexed="8"/>
        <rFont val="宋体"/>
        <charset val="134"/>
      </rPr>
      <t>每人每次</t>
    </r>
    <phoneticPr fontId="8" type="noConversion"/>
  </si>
  <si>
    <t>15~25</t>
    <phoneticPr fontId="8" type="noConversion"/>
  </si>
  <si>
    <t>10~20</t>
    <phoneticPr fontId="8" type="noConversion"/>
  </si>
  <si>
    <r>
      <rPr>
        <sz val="10"/>
        <color indexed="8"/>
        <rFont val="宋体"/>
        <charset val="134"/>
      </rPr>
      <t>体育场（馆）</t>
    </r>
    <phoneticPr fontId="8" type="noConversion"/>
  </si>
  <si>
    <r>
      <rPr>
        <sz val="10"/>
        <color indexed="8"/>
        <rFont val="宋体"/>
        <charset val="134"/>
      </rPr>
      <t>运动员淋浴</t>
    </r>
    <phoneticPr fontId="8" type="noConversion"/>
  </si>
  <si>
    <t>17~26</t>
    <phoneticPr fontId="8" type="noConversion"/>
  </si>
  <si>
    <r>
      <rPr>
        <sz val="10"/>
        <color indexed="8"/>
        <rFont val="宋体"/>
        <charset val="134"/>
      </rPr>
      <t>会议厅</t>
    </r>
    <phoneticPr fontId="8" type="noConversion"/>
  </si>
  <si>
    <r>
      <rPr>
        <sz val="10"/>
        <color indexed="8"/>
        <rFont val="宋体"/>
        <charset val="134"/>
      </rPr>
      <t>每座位每次</t>
    </r>
    <phoneticPr fontId="8" type="noConversion"/>
  </si>
  <si>
    <t>2~3</t>
    <phoneticPr fontId="8" type="noConversion"/>
  </si>
  <si>
    <r>
      <rPr>
        <sz val="10"/>
        <rFont val="宋体"/>
        <charset val="134"/>
      </rPr>
      <t>注：</t>
    </r>
    <phoneticPr fontId="8" type="noConversion"/>
  </si>
  <si>
    <r>
      <t>1.</t>
    </r>
    <r>
      <rPr>
        <sz val="12"/>
        <color indexed="8"/>
        <rFont val="宋体"/>
        <charset val="134"/>
      </rPr>
      <t>热水温度按</t>
    </r>
    <r>
      <rPr>
        <sz val="12"/>
        <color indexed="8"/>
        <rFont val="Times New Roman"/>
        <family val="1"/>
      </rPr>
      <t>60</t>
    </r>
    <r>
      <rPr>
        <sz val="12"/>
        <color indexed="8"/>
        <rFont val="宋体"/>
        <charset val="134"/>
      </rPr>
      <t>℃计；</t>
    </r>
    <phoneticPr fontId="8" type="noConversion"/>
  </si>
  <si>
    <r>
      <t>2.</t>
    </r>
    <r>
      <rPr>
        <sz val="11"/>
        <color indexed="8"/>
        <rFont val="宋体"/>
        <charset val="134"/>
      </rPr>
      <t>表内所列用水量已包含在冷水用水定额内；</t>
    </r>
    <phoneticPr fontId="8" type="noConversion"/>
  </si>
  <si>
    <r>
      <t>3.</t>
    </r>
    <r>
      <rPr>
        <sz val="10"/>
        <rFont val="宋体"/>
        <charset val="134"/>
      </rPr>
      <t>学生宿舍使用</t>
    </r>
    <r>
      <rPr>
        <sz val="10"/>
        <rFont val="Times New Roman"/>
        <family val="1"/>
      </rPr>
      <t>IC</t>
    </r>
    <r>
      <rPr>
        <sz val="10"/>
        <rFont val="宋体"/>
        <charset val="134"/>
      </rPr>
      <t>卡计费用热水时，可按每人每日最高日用水定额</t>
    </r>
    <r>
      <rPr>
        <sz val="10"/>
        <rFont val="Times New Roman"/>
        <family val="1"/>
      </rPr>
      <t>25L~30L</t>
    </r>
    <r>
      <rPr>
        <sz val="10"/>
        <rFont val="宋体"/>
        <charset val="134"/>
      </rPr>
      <t>、平均日用水定额</t>
    </r>
    <r>
      <rPr>
        <sz val="10"/>
        <rFont val="Times New Roman"/>
        <family val="1"/>
      </rPr>
      <t>20L~25L</t>
    </r>
    <r>
      <rPr>
        <sz val="10"/>
        <rFont val="宋体"/>
        <charset val="134"/>
      </rPr>
      <t>；</t>
    </r>
    <phoneticPr fontId="8" type="noConversion"/>
  </si>
  <si>
    <r>
      <t>4.</t>
    </r>
    <r>
      <rPr>
        <sz val="10"/>
        <rFont val="宋体"/>
        <charset val="134"/>
      </rPr>
      <t>表中平均日用水定额仅用于计算太阳能热水集热器面积和计算节水用水量。</t>
    </r>
    <phoneticPr fontId="8" type="noConversion"/>
  </si>
  <si>
    <r>
      <rPr>
        <vertAlign val="superscript"/>
        <sz val="10"/>
        <rFont val="Times New Roman"/>
        <family val="1"/>
      </rPr>
      <t>*</t>
    </r>
    <r>
      <rPr>
        <sz val="10"/>
        <rFont val="宋体"/>
        <charset val="134"/>
      </rPr>
      <t>上表摘自《建筑给水排水设计标准》</t>
    </r>
    <r>
      <rPr>
        <sz val="10"/>
        <rFont val="Times New Roman"/>
        <family val="1"/>
      </rPr>
      <t>GB 50015-2019</t>
    </r>
    <r>
      <rPr>
        <sz val="10"/>
        <rFont val="宋体"/>
        <charset val="134"/>
      </rPr>
      <t>表</t>
    </r>
    <r>
      <rPr>
        <sz val="10"/>
        <rFont val="Times New Roman"/>
        <family val="1"/>
      </rPr>
      <t>6.2.1-1</t>
    </r>
    <phoneticPr fontId="8" type="noConversion"/>
  </si>
  <si>
    <r>
      <rPr>
        <sz val="12"/>
        <rFont val="宋体"/>
        <charset val="134"/>
      </rPr>
      <t>冷水计算温度</t>
    </r>
    <r>
      <rPr>
        <sz val="12"/>
        <rFont val="Times New Roman"/>
        <family val="1"/>
      </rPr>
      <t>:</t>
    </r>
    <phoneticPr fontId="8" type="noConversion"/>
  </si>
  <si>
    <r>
      <rPr>
        <sz val="10"/>
        <color indexed="8"/>
        <rFont val="宋体"/>
        <charset val="134"/>
      </rPr>
      <t>区域</t>
    </r>
    <phoneticPr fontId="8" type="noConversion"/>
  </si>
  <si>
    <r>
      <rPr>
        <sz val="10"/>
        <color indexed="8"/>
        <rFont val="宋体"/>
        <charset val="134"/>
      </rPr>
      <t>省、市、自治区、行政区</t>
    </r>
    <phoneticPr fontId="8" type="noConversion"/>
  </si>
  <si>
    <r>
      <rPr>
        <sz val="10"/>
        <color indexed="8"/>
        <rFont val="宋体"/>
        <charset val="134"/>
      </rPr>
      <t>地面水（℃）</t>
    </r>
    <phoneticPr fontId="8" type="noConversion"/>
  </si>
  <si>
    <r>
      <rPr>
        <sz val="10"/>
        <color indexed="8"/>
        <rFont val="宋体"/>
        <charset val="134"/>
      </rPr>
      <t>地下水（℃）</t>
    </r>
    <phoneticPr fontId="8" type="noConversion"/>
  </si>
  <si>
    <r>
      <rPr>
        <sz val="10"/>
        <color indexed="8"/>
        <rFont val="宋体"/>
        <charset val="134"/>
      </rPr>
      <t>东北</t>
    </r>
    <phoneticPr fontId="8" type="noConversion"/>
  </si>
  <si>
    <r>
      <rPr>
        <sz val="10"/>
        <color indexed="8"/>
        <rFont val="宋体"/>
        <charset val="134"/>
      </rPr>
      <t>黑龙江</t>
    </r>
    <phoneticPr fontId="8" type="noConversion"/>
  </si>
  <si>
    <t>6~10</t>
    <phoneticPr fontId="8" type="noConversion"/>
  </si>
  <si>
    <r>
      <rPr>
        <sz val="10"/>
        <color indexed="8"/>
        <rFont val="宋体"/>
        <charset val="134"/>
      </rPr>
      <t>东南</t>
    </r>
    <phoneticPr fontId="8" type="noConversion"/>
  </si>
  <si>
    <r>
      <rPr>
        <sz val="10"/>
        <color indexed="8"/>
        <rFont val="宋体"/>
        <charset val="134"/>
      </rPr>
      <t>浙江</t>
    </r>
    <phoneticPr fontId="8" type="noConversion"/>
  </si>
  <si>
    <r>
      <rPr>
        <sz val="10"/>
        <color indexed="8"/>
        <rFont val="宋体"/>
        <charset val="134"/>
      </rPr>
      <t>吉林</t>
    </r>
    <phoneticPr fontId="8" type="noConversion"/>
  </si>
  <si>
    <r>
      <rPr>
        <sz val="10"/>
        <color indexed="8"/>
        <rFont val="宋体"/>
        <charset val="134"/>
      </rPr>
      <t>江苏</t>
    </r>
    <phoneticPr fontId="8" type="noConversion"/>
  </si>
  <si>
    <r>
      <rPr>
        <sz val="10"/>
        <color indexed="8"/>
        <rFont val="宋体"/>
        <charset val="134"/>
      </rPr>
      <t>偏北</t>
    </r>
    <phoneticPr fontId="8" type="noConversion"/>
  </si>
  <si>
    <t>10~15</t>
    <phoneticPr fontId="8" type="noConversion"/>
  </si>
  <si>
    <r>
      <rPr>
        <sz val="10"/>
        <color indexed="8"/>
        <rFont val="宋体"/>
        <charset val="134"/>
      </rPr>
      <t>辽宁</t>
    </r>
    <phoneticPr fontId="8" type="noConversion"/>
  </si>
  <si>
    <r>
      <rPr>
        <sz val="10"/>
        <color indexed="8"/>
        <rFont val="宋体"/>
        <charset val="134"/>
      </rPr>
      <t>大部</t>
    </r>
    <phoneticPr fontId="8" type="noConversion"/>
  </si>
  <si>
    <t>15~20</t>
  </si>
  <si>
    <r>
      <rPr>
        <sz val="10"/>
        <color indexed="8"/>
        <rFont val="宋体"/>
        <charset val="134"/>
      </rPr>
      <t>南部</t>
    </r>
    <phoneticPr fontId="8" type="noConversion"/>
  </si>
  <si>
    <r>
      <rPr>
        <sz val="10"/>
        <color indexed="8"/>
        <rFont val="宋体"/>
        <charset val="134"/>
      </rPr>
      <t>江西大部</t>
    </r>
    <phoneticPr fontId="8" type="noConversion"/>
  </si>
  <si>
    <r>
      <rPr>
        <sz val="10"/>
        <color indexed="8"/>
        <rFont val="宋体"/>
        <charset val="134"/>
      </rPr>
      <t>华北</t>
    </r>
    <phoneticPr fontId="8" type="noConversion"/>
  </si>
  <si>
    <r>
      <rPr>
        <sz val="10"/>
        <color indexed="8"/>
        <rFont val="宋体"/>
        <charset val="134"/>
      </rPr>
      <t>北京</t>
    </r>
    <phoneticPr fontId="8" type="noConversion"/>
  </si>
  <si>
    <r>
      <rPr>
        <sz val="10"/>
        <color indexed="8"/>
        <rFont val="宋体"/>
        <charset val="134"/>
      </rPr>
      <t>安徽大部</t>
    </r>
    <phoneticPr fontId="8" type="noConversion"/>
  </si>
  <si>
    <r>
      <rPr>
        <sz val="10"/>
        <color indexed="8"/>
        <rFont val="宋体"/>
        <charset val="134"/>
      </rPr>
      <t>天津</t>
    </r>
    <phoneticPr fontId="8" type="noConversion"/>
  </si>
  <si>
    <r>
      <rPr>
        <sz val="10"/>
        <color indexed="8"/>
        <rFont val="宋体"/>
        <charset val="134"/>
      </rPr>
      <t>福建</t>
    </r>
    <phoneticPr fontId="8" type="noConversion"/>
  </si>
  <si>
    <r>
      <rPr>
        <sz val="10"/>
        <color indexed="8"/>
        <rFont val="宋体"/>
        <charset val="134"/>
      </rPr>
      <t>北部</t>
    </r>
    <phoneticPr fontId="8" type="noConversion"/>
  </si>
  <si>
    <r>
      <rPr>
        <sz val="10"/>
        <color indexed="8"/>
        <rFont val="宋体"/>
        <charset val="134"/>
      </rPr>
      <t>河北</t>
    </r>
    <phoneticPr fontId="8" type="noConversion"/>
  </si>
  <si>
    <r>
      <rPr>
        <sz val="10"/>
        <color indexed="8"/>
        <rFont val="宋体"/>
        <charset val="134"/>
      </rPr>
      <t>台湾</t>
    </r>
    <phoneticPr fontId="8" type="noConversion"/>
  </si>
  <si>
    <r>
      <rPr>
        <sz val="10"/>
        <color indexed="8"/>
        <rFont val="宋体"/>
        <charset val="134"/>
      </rPr>
      <t>山西</t>
    </r>
    <phoneticPr fontId="8" type="noConversion"/>
  </si>
  <si>
    <t>6~15</t>
    <phoneticPr fontId="8" type="noConversion"/>
  </si>
  <si>
    <r>
      <rPr>
        <sz val="10"/>
        <color indexed="8"/>
        <rFont val="宋体"/>
        <charset val="134"/>
      </rPr>
      <t>中南</t>
    </r>
    <phoneticPr fontId="8" type="noConversion"/>
  </si>
  <si>
    <r>
      <rPr>
        <sz val="10"/>
        <color indexed="8"/>
        <rFont val="宋体"/>
        <charset val="134"/>
      </rPr>
      <t>河南</t>
    </r>
    <phoneticPr fontId="8" type="noConversion"/>
  </si>
  <si>
    <r>
      <rPr>
        <sz val="10"/>
        <color indexed="8"/>
        <rFont val="宋体"/>
        <charset val="134"/>
      </rPr>
      <t>内蒙古</t>
    </r>
    <phoneticPr fontId="8" type="noConversion"/>
  </si>
  <si>
    <r>
      <rPr>
        <sz val="10"/>
        <color indexed="8"/>
        <rFont val="宋体"/>
        <charset val="134"/>
      </rPr>
      <t>湖北</t>
    </r>
    <phoneticPr fontId="8" type="noConversion"/>
  </si>
  <si>
    <r>
      <rPr>
        <sz val="10"/>
        <color indexed="8"/>
        <rFont val="宋体"/>
        <charset val="134"/>
      </rPr>
      <t>东部</t>
    </r>
    <phoneticPr fontId="8" type="noConversion"/>
  </si>
  <si>
    <r>
      <rPr>
        <sz val="10"/>
        <color indexed="8"/>
        <rFont val="宋体"/>
        <charset val="134"/>
      </rPr>
      <t>西北</t>
    </r>
    <phoneticPr fontId="8" type="noConversion"/>
  </si>
  <si>
    <r>
      <rPr>
        <sz val="10"/>
        <color indexed="8"/>
        <rFont val="宋体"/>
        <charset val="134"/>
      </rPr>
      <t>陕西</t>
    </r>
    <phoneticPr fontId="8" type="noConversion"/>
  </si>
  <si>
    <r>
      <rPr>
        <sz val="10"/>
        <color indexed="8"/>
        <rFont val="宋体"/>
        <charset val="134"/>
      </rPr>
      <t>西部</t>
    </r>
    <phoneticPr fontId="8" type="noConversion"/>
  </si>
  <si>
    <r>
      <rPr>
        <sz val="10"/>
        <color indexed="8"/>
        <rFont val="宋体"/>
        <charset val="134"/>
      </rPr>
      <t>湖南</t>
    </r>
    <phoneticPr fontId="8" type="noConversion"/>
  </si>
  <si>
    <r>
      <rPr>
        <sz val="10"/>
        <color indexed="8"/>
        <rFont val="宋体"/>
        <charset val="134"/>
      </rPr>
      <t>秦岭以南</t>
    </r>
    <phoneticPr fontId="8" type="noConversion"/>
  </si>
  <si>
    <r>
      <rPr>
        <sz val="10"/>
        <color indexed="8"/>
        <rFont val="宋体"/>
        <charset val="134"/>
      </rPr>
      <t>甘肃</t>
    </r>
    <phoneticPr fontId="8" type="noConversion"/>
  </si>
  <si>
    <r>
      <rPr>
        <sz val="10"/>
        <color indexed="8"/>
        <rFont val="宋体"/>
        <charset val="134"/>
      </rPr>
      <t>广东、港澳</t>
    </r>
    <phoneticPr fontId="8" type="noConversion"/>
  </si>
  <si>
    <r>
      <rPr>
        <sz val="10"/>
        <color indexed="8"/>
        <rFont val="宋体"/>
        <charset val="134"/>
      </rPr>
      <t>海南</t>
    </r>
    <phoneticPr fontId="8" type="noConversion"/>
  </si>
  <si>
    <t>17~22</t>
    <phoneticPr fontId="8" type="noConversion"/>
  </si>
  <si>
    <r>
      <rPr>
        <sz val="10"/>
        <color indexed="8"/>
        <rFont val="宋体"/>
        <charset val="134"/>
      </rPr>
      <t>青海</t>
    </r>
    <phoneticPr fontId="8" type="noConversion"/>
  </si>
  <si>
    <r>
      <rPr>
        <sz val="10"/>
        <color indexed="8"/>
        <rFont val="宋体"/>
        <charset val="134"/>
      </rPr>
      <t>偏东</t>
    </r>
    <phoneticPr fontId="8" type="noConversion"/>
  </si>
  <si>
    <r>
      <rPr>
        <sz val="10"/>
        <color indexed="8"/>
        <rFont val="宋体"/>
        <charset val="134"/>
      </rPr>
      <t>西南</t>
    </r>
    <phoneticPr fontId="8" type="noConversion"/>
  </si>
  <si>
    <r>
      <rPr>
        <sz val="10"/>
        <color indexed="8"/>
        <rFont val="宋体"/>
        <charset val="134"/>
      </rPr>
      <t>重庆</t>
    </r>
    <phoneticPr fontId="8" type="noConversion"/>
  </si>
  <si>
    <r>
      <rPr>
        <sz val="10"/>
        <color indexed="8"/>
        <rFont val="宋体"/>
        <charset val="134"/>
      </rPr>
      <t>宁夏</t>
    </r>
    <phoneticPr fontId="8" type="noConversion"/>
  </si>
  <si>
    <r>
      <rPr>
        <sz val="10"/>
        <color indexed="8"/>
        <rFont val="宋体"/>
        <charset val="134"/>
      </rPr>
      <t>贵州</t>
    </r>
    <phoneticPr fontId="8" type="noConversion"/>
  </si>
  <si>
    <r>
      <rPr>
        <sz val="10"/>
        <color indexed="8"/>
        <rFont val="宋体"/>
        <charset val="134"/>
      </rPr>
      <t>四川大部</t>
    </r>
    <phoneticPr fontId="8" type="noConversion"/>
  </si>
  <si>
    <r>
      <rPr>
        <sz val="10"/>
        <color indexed="8"/>
        <rFont val="宋体"/>
        <charset val="134"/>
      </rPr>
      <t>新疆</t>
    </r>
    <phoneticPr fontId="8" type="noConversion"/>
  </si>
  <si>
    <r>
      <rPr>
        <sz val="10"/>
        <color indexed="8"/>
        <rFont val="宋体"/>
        <charset val="134"/>
      </rPr>
      <t>北疆</t>
    </r>
    <phoneticPr fontId="8" type="noConversion"/>
  </si>
  <si>
    <r>
      <rPr>
        <sz val="10"/>
        <color indexed="8"/>
        <rFont val="宋体"/>
        <charset val="134"/>
      </rPr>
      <t>云南</t>
    </r>
    <phoneticPr fontId="8" type="noConversion"/>
  </si>
  <si>
    <r>
      <rPr>
        <sz val="10"/>
        <color indexed="8"/>
        <rFont val="宋体"/>
        <charset val="134"/>
      </rPr>
      <t>南疆</t>
    </r>
    <phoneticPr fontId="8" type="noConversion"/>
  </si>
  <si>
    <t>-</t>
    <phoneticPr fontId="8" type="noConversion"/>
  </si>
  <si>
    <r>
      <rPr>
        <sz val="10"/>
        <color indexed="8"/>
        <rFont val="宋体"/>
        <charset val="134"/>
      </rPr>
      <t>乌鲁木齐</t>
    </r>
    <phoneticPr fontId="8" type="noConversion"/>
  </si>
  <si>
    <r>
      <rPr>
        <sz val="10"/>
        <color indexed="8"/>
        <rFont val="宋体"/>
        <charset val="134"/>
      </rPr>
      <t>广西</t>
    </r>
    <phoneticPr fontId="8" type="noConversion"/>
  </si>
  <si>
    <r>
      <rPr>
        <sz val="10"/>
        <color indexed="8"/>
        <rFont val="宋体"/>
        <charset val="134"/>
      </rPr>
      <t>山东</t>
    </r>
    <phoneticPr fontId="8" type="noConversion"/>
  </si>
  <si>
    <r>
      <rPr>
        <sz val="10"/>
        <color indexed="8"/>
        <rFont val="宋体"/>
        <charset val="134"/>
      </rPr>
      <t>上海</t>
    </r>
    <phoneticPr fontId="8" type="noConversion"/>
  </si>
  <si>
    <r>
      <rPr>
        <sz val="10"/>
        <color indexed="8"/>
        <rFont val="宋体"/>
        <charset val="134"/>
      </rPr>
      <t>西藏</t>
    </r>
    <phoneticPr fontId="8" type="noConversion"/>
  </si>
  <si>
    <r>
      <rPr>
        <vertAlign val="superscript"/>
        <sz val="10"/>
        <rFont val="Times New Roman"/>
        <family val="1"/>
      </rPr>
      <t>*</t>
    </r>
    <r>
      <rPr>
        <sz val="10"/>
        <rFont val="宋体"/>
        <charset val="134"/>
      </rPr>
      <t>上表摘自《建筑给水排水设计标准》</t>
    </r>
    <r>
      <rPr>
        <sz val="10"/>
        <rFont val="Times New Roman"/>
        <family val="1"/>
      </rPr>
      <t>GB 50015-2019</t>
    </r>
    <r>
      <rPr>
        <sz val="10"/>
        <rFont val="宋体"/>
        <charset val="134"/>
      </rPr>
      <t>表</t>
    </r>
    <r>
      <rPr>
        <sz val="10"/>
        <rFont val="Times New Roman"/>
        <family val="1"/>
      </rPr>
      <t>6.2.5</t>
    </r>
    <phoneticPr fontId="8" type="noConversion"/>
  </si>
  <si>
    <t>医院</t>
    <phoneticPr fontId="8" type="noConversion"/>
  </si>
  <si>
    <r>
      <rPr>
        <sz val="10"/>
        <rFont val="宋体"/>
        <charset val="134"/>
      </rPr>
      <t>（建议</t>
    </r>
    <r>
      <rPr>
        <sz val="10"/>
        <rFont val="Times New Roman"/>
        <family val="1"/>
      </rPr>
      <t>1~1.5</t>
    </r>
    <r>
      <rPr>
        <sz val="10"/>
        <rFont val="宋体"/>
        <charset val="134"/>
      </rPr>
      <t>）</t>
    </r>
    <phoneticPr fontId="8" type="noConversion"/>
  </si>
  <si>
    <t>（提供3个选择：0.2、0.3、0.4）</t>
    <phoneticPr fontId="8" type="noConversion"/>
  </si>
  <si>
    <t>(提供3个选择：2、3、4）</t>
    <phoneticPr fontId="8" type="noConversion"/>
  </si>
  <si>
    <t>（提供5个选择：8、10、12、14、16）</t>
    <phoneticPr fontId="8" type="noConversion"/>
  </si>
  <si>
    <r>
      <rPr>
        <b/>
        <sz val="10"/>
        <rFont val="宋体"/>
        <family val="3"/>
        <charset val="134"/>
      </rPr>
      <t>水箱容积</t>
    </r>
    <phoneticPr fontId="8" type="noConversion"/>
  </si>
  <si>
    <r>
      <t>Qg</t>
    </r>
    <r>
      <rPr>
        <b/>
        <sz val="10"/>
        <rFont val="宋体"/>
        <family val="3"/>
        <charset val="134"/>
      </rPr>
      <t>（</t>
    </r>
    <r>
      <rPr>
        <b/>
        <sz val="10"/>
        <rFont val="Times New Roman"/>
        <family val="1"/>
      </rPr>
      <t>kW</t>
    </r>
    <r>
      <rPr>
        <b/>
        <sz val="10"/>
        <rFont val="宋体"/>
        <family val="3"/>
        <charset val="134"/>
      </rPr>
      <t>）</t>
    </r>
    <phoneticPr fontId="8" type="noConversion"/>
  </si>
  <si>
    <t>使用单位数量(人数/床位数）</t>
    <phoneticPr fontId="8" type="noConversion"/>
  </si>
  <si>
    <t>锅炉热源</t>
    <phoneticPr fontId="1" type="noConversion"/>
  </si>
  <si>
    <r>
      <rPr>
        <sz val="12"/>
        <rFont val="Microsoft YaHei UI"/>
        <family val="2"/>
        <charset val="134"/>
      </rPr>
      <t>燃气容积式热水器</t>
    </r>
    <r>
      <rPr>
        <sz val="12"/>
        <rFont val="Times New Roman"/>
        <family val="1"/>
      </rPr>
      <t>/</t>
    </r>
    <r>
      <rPr>
        <sz val="12"/>
        <rFont val="Microsoft YaHei UI"/>
        <family val="2"/>
        <charset val="134"/>
      </rPr>
      <t>两用机组热源</t>
    </r>
    <phoneticPr fontId="8" type="noConversion"/>
  </si>
  <si>
    <t>热泵热源</t>
    <phoneticPr fontId="1" type="noConversion"/>
  </si>
  <si>
    <t>说明：
1、适用建筑类型：宿舍（居室内设卫生间）、住宅、别墅、酒店式公寓、招待所、培训中心、旅馆、宾馆的客房（不含员工）、医院住院部、养老院、幼儿园、托儿所（有住宿）、办公楼等建筑的生活热水供应。
2、主要设备的选取指标包括：
生活热水设计加热功率——不同类型的热源设备的额定热输出功率、相关换热设备的额定换热功率要求
水箱容积——水加热器的储热容积要求
3、计算方法参考——GB50015-2019《建筑给水排水设计标准》</t>
    <phoneticPr fontId="1" type="noConversion"/>
  </si>
  <si>
    <r>
      <rPr>
        <sz val="10"/>
        <rFont val="宋体"/>
        <family val="3"/>
        <charset val="134"/>
      </rPr>
      <t>卫生器具的小时用水定额</t>
    </r>
    <phoneticPr fontId="5" type="noConversion"/>
  </si>
  <si>
    <r>
      <rPr>
        <sz val="10"/>
        <rFont val="宋体"/>
        <family val="3"/>
        <charset val="134"/>
      </rPr>
      <t>同类型卫生器具个数</t>
    </r>
    <phoneticPr fontId="5" type="noConversion"/>
  </si>
  <si>
    <r>
      <rPr>
        <sz val="10"/>
        <rFont val="宋体"/>
        <family val="3"/>
        <charset val="134"/>
      </rPr>
      <t>卫生器具的同时使用百分数</t>
    </r>
    <phoneticPr fontId="5" type="noConversion"/>
  </si>
  <si>
    <r>
      <rPr>
        <sz val="10"/>
        <rFont val="宋体"/>
        <family val="3"/>
        <charset val="134"/>
      </rPr>
      <t>冷水计算温度</t>
    </r>
    <phoneticPr fontId="5" type="noConversion"/>
  </si>
  <si>
    <r>
      <rPr>
        <sz val="10"/>
        <rFont val="宋体"/>
        <family val="3"/>
        <charset val="134"/>
      </rPr>
      <t>热水使用水温</t>
    </r>
    <phoneticPr fontId="5" type="noConversion"/>
  </si>
  <si>
    <r>
      <rPr>
        <sz val="10"/>
        <rFont val="宋体"/>
        <family val="3"/>
        <charset val="134"/>
      </rPr>
      <t>水箱储热量为</t>
    </r>
    <r>
      <rPr>
        <sz val="10"/>
        <rFont val="宋体"/>
        <family val="3"/>
        <charset val="134"/>
      </rPr>
      <t>设计耗热量</t>
    </r>
    <r>
      <rPr>
        <sz val="10"/>
        <rFont val="宋体"/>
        <family val="3"/>
        <charset val="134"/>
      </rPr>
      <t>的几倍</t>
    </r>
    <phoneticPr fontId="5" type="noConversion"/>
  </si>
  <si>
    <r>
      <rPr>
        <sz val="10"/>
        <rFont val="宋体"/>
        <family val="3"/>
        <charset val="134"/>
      </rPr>
      <t>设计小时
热水量</t>
    </r>
    <phoneticPr fontId="5" type="noConversion"/>
  </si>
  <si>
    <r>
      <rPr>
        <sz val="10"/>
        <rFont val="宋体"/>
        <family val="3"/>
        <charset val="134"/>
      </rPr>
      <t>设计小时
耗热量</t>
    </r>
    <phoneticPr fontId="5" type="noConversion"/>
  </si>
  <si>
    <t>生活热水设计加热功率</t>
    <phoneticPr fontId="5" type="noConversion"/>
  </si>
  <si>
    <t>显示项目</t>
    <phoneticPr fontId="5" type="noConversion"/>
  </si>
  <si>
    <r>
      <t>q</t>
    </r>
    <r>
      <rPr>
        <vertAlign val="subscript"/>
        <sz val="11"/>
        <rFont val="Times New Roman"/>
        <family val="1"/>
      </rPr>
      <t>h(L/h)</t>
    </r>
    <phoneticPr fontId="5" type="noConversion"/>
  </si>
  <si>
    <r>
      <t>n</t>
    </r>
    <r>
      <rPr>
        <vertAlign val="subscript"/>
        <sz val="11"/>
        <rFont val="Times New Roman"/>
        <family val="1"/>
      </rPr>
      <t>0</t>
    </r>
    <phoneticPr fontId="5" type="noConversion"/>
  </si>
  <si>
    <r>
      <t>T</t>
    </r>
    <r>
      <rPr>
        <vertAlign val="subscript"/>
        <sz val="11"/>
        <rFont val="Times New Roman"/>
        <family val="1"/>
      </rPr>
      <t>L</t>
    </r>
    <r>
      <rPr>
        <sz val="11"/>
        <rFont val="宋体"/>
        <family val="3"/>
        <charset val="134"/>
      </rPr>
      <t>（℃）</t>
    </r>
    <phoneticPr fontId="5" type="noConversion"/>
  </si>
  <si>
    <r>
      <t>Tr</t>
    </r>
    <r>
      <rPr>
        <sz val="11"/>
        <rFont val="宋体"/>
        <family val="3"/>
        <charset val="134"/>
      </rPr>
      <t>（℃）</t>
    </r>
    <phoneticPr fontId="5" type="noConversion"/>
  </si>
  <si>
    <t>m3</t>
    <phoneticPr fontId="5" type="noConversion"/>
  </si>
  <si>
    <r>
      <t>q</t>
    </r>
    <r>
      <rPr>
        <vertAlign val="subscript"/>
        <sz val="11"/>
        <rFont val="Times New Roman"/>
        <family val="1"/>
      </rPr>
      <t>rh</t>
    </r>
    <r>
      <rPr>
        <sz val="11"/>
        <rFont val="宋体"/>
        <family val="3"/>
        <charset val="134"/>
      </rPr>
      <t>（</t>
    </r>
    <r>
      <rPr>
        <sz val="11"/>
        <rFont val="Times New Roman"/>
        <family val="1"/>
      </rPr>
      <t>m3/h</t>
    </r>
    <r>
      <rPr>
        <sz val="11"/>
        <rFont val="宋体"/>
        <family val="3"/>
        <charset val="134"/>
      </rPr>
      <t>）</t>
    </r>
    <phoneticPr fontId="5" type="noConversion"/>
  </si>
  <si>
    <r>
      <t>Qh</t>
    </r>
    <r>
      <rPr>
        <sz val="11"/>
        <rFont val="宋体"/>
        <family val="3"/>
        <charset val="134"/>
      </rPr>
      <t>（</t>
    </r>
    <r>
      <rPr>
        <sz val="11"/>
        <rFont val="Times New Roman"/>
        <family val="1"/>
      </rPr>
      <t>kW</t>
    </r>
    <r>
      <rPr>
        <sz val="11"/>
        <rFont val="宋体"/>
        <family val="3"/>
        <charset val="134"/>
      </rPr>
      <t>）</t>
    </r>
    <phoneticPr fontId="5" type="noConversion"/>
  </si>
  <si>
    <t>手动输入内容</t>
    <phoneticPr fontId="5" type="noConversion"/>
  </si>
  <si>
    <t>选择内容</t>
    <phoneticPr fontId="5" type="noConversion"/>
  </si>
  <si>
    <t>计算结果值</t>
    <phoneticPr fontId="5" type="noConversion"/>
  </si>
  <si>
    <t>每日的定时供应的持续供应时间</t>
    <phoneticPr fontId="5" type="noConversion"/>
  </si>
  <si>
    <t>热泵机组设计工作时间</t>
    <phoneticPr fontId="5" type="noConversion"/>
  </si>
  <si>
    <t>设计小时
热水量</t>
    <phoneticPr fontId="5" type="noConversion"/>
  </si>
  <si>
    <r>
      <t>T</t>
    </r>
    <r>
      <rPr>
        <vertAlign val="subscript"/>
        <sz val="10"/>
        <rFont val="Times New Roman"/>
        <family val="1"/>
      </rPr>
      <t>L</t>
    </r>
    <r>
      <rPr>
        <sz val="10"/>
        <rFont val="宋体"/>
        <family val="3"/>
        <charset val="134"/>
      </rPr>
      <t>（℃）</t>
    </r>
    <phoneticPr fontId="5" type="noConversion"/>
  </si>
  <si>
    <r>
      <t>T1</t>
    </r>
    <r>
      <rPr>
        <sz val="10"/>
        <rFont val="宋体"/>
        <family val="3"/>
        <charset val="134"/>
      </rPr>
      <t>（</t>
    </r>
    <r>
      <rPr>
        <sz val="10"/>
        <rFont val="Times New Roman"/>
        <family val="1"/>
      </rPr>
      <t>h</t>
    </r>
    <r>
      <rPr>
        <sz val="10"/>
        <rFont val="宋体"/>
        <family val="3"/>
        <charset val="134"/>
      </rPr>
      <t>）</t>
    </r>
    <phoneticPr fontId="5" type="noConversion"/>
  </si>
  <si>
    <t>Ts(h)</t>
    <phoneticPr fontId="5" type="noConversion"/>
  </si>
  <si>
    <r>
      <t>q</t>
    </r>
    <r>
      <rPr>
        <vertAlign val="subscript"/>
        <sz val="10"/>
        <rFont val="Times New Roman"/>
        <family val="1"/>
      </rPr>
      <t>rh</t>
    </r>
    <r>
      <rPr>
        <sz val="10"/>
        <rFont val="宋体"/>
        <family val="3"/>
        <charset val="134"/>
      </rPr>
      <t>（</t>
    </r>
    <r>
      <rPr>
        <sz val="10"/>
        <rFont val="Times New Roman"/>
        <family val="1"/>
      </rPr>
      <t>m3/h</t>
    </r>
    <r>
      <rPr>
        <sz val="10"/>
        <rFont val="宋体"/>
        <family val="3"/>
        <charset val="134"/>
      </rPr>
      <t>）</t>
    </r>
    <phoneticPr fontId="5" type="noConversion"/>
  </si>
  <si>
    <r>
      <rPr>
        <sz val="12"/>
        <rFont val="宋体"/>
        <family val="3"/>
        <charset val="134"/>
      </rPr>
      <t>卫生器具的同时使用百分数：</t>
    </r>
    <phoneticPr fontId="5" type="noConversion"/>
  </si>
  <si>
    <r>
      <rPr>
        <sz val="10"/>
        <rFont val="宋体"/>
        <family val="3"/>
        <charset val="134"/>
      </rPr>
      <t>住宅、宿舍、旅馆、医院、疗养院病房的卫生间内浴盆或淋浴器可按</t>
    </r>
    <r>
      <rPr>
        <sz val="10"/>
        <rFont val="Times New Roman"/>
        <family val="1"/>
      </rPr>
      <t>70%~100%</t>
    </r>
    <r>
      <rPr>
        <sz val="10"/>
        <rFont val="宋体"/>
        <family val="3"/>
        <charset val="134"/>
      </rPr>
      <t>计，其他器具不计。工业企业生活间、公共浴室、学校、剧院、体育馆等的公共浴室内的淋浴器和洗脸盆均按</t>
    </r>
    <r>
      <rPr>
        <sz val="10"/>
        <rFont val="Times New Roman"/>
        <family val="1"/>
      </rPr>
      <t>100%</t>
    </r>
    <r>
      <rPr>
        <sz val="10"/>
        <rFont val="宋体"/>
        <family val="3"/>
        <charset val="134"/>
      </rPr>
      <t>计。住宅一户带多个卫生间时，可以只按一个卫生间计算。</t>
    </r>
    <phoneticPr fontId="5" type="noConversion"/>
  </si>
  <si>
    <r>
      <rPr>
        <sz val="12"/>
        <rFont val="宋体"/>
        <family val="3"/>
        <charset val="134"/>
      </rPr>
      <t>卫生器具的一次和小时热水用水定额及水温：</t>
    </r>
    <phoneticPr fontId="5" type="noConversion"/>
  </si>
  <si>
    <r>
      <rPr>
        <sz val="10"/>
        <rFont val="宋体"/>
        <family val="3"/>
        <charset val="134"/>
      </rPr>
      <t>序号</t>
    </r>
    <phoneticPr fontId="5" type="noConversion"/>
  </si>
  <si>
    <r>
      <rPr>
        <sz val="10"/>
        <rFont val="宋体"/>
        <family val="3"/>
        <charset val="134"/>
      </rPr>
      <t>卫生器具名称</t>
    </r>
    <phoneticPr fontId="5" type="noConversion"/>
  </si>
  <si>
    <r>
      <rPr>
        <sz val="10"/>
        <rFont val="宋体"/>
        <family val="3"/>
        <charset val="134"/>
      </rPr>
      <t>一次用水量（</t>
    </r>
    <r>
      <rPr>
        <sz val="10"/>
        <rFont val="Times New Roman"/>
        <family val="1"/>
      </rPr>
      <t>L</t>
    </r>
    <r>
      <rPr>
        <sz val="10"/>
        <rFont val="宋体"/>
        <family val="3"/>
        <charset val="134"/>
      </rPr>
      <t>）</t>
    </r>
    <phoneticPr fontId="5" type="noConversion"/>
  </si>
  <si>
    <r>
      <rPr>
        <sz val="10"/>
        <rFont val="宋体"/>
        <family val="3"/>
        <charset val="134"/>
      </rPr>
      <t>小时用水量（</t>
    </r>
    <r>
      <rPr>
        <sz val="10"/>
        <rFont val="Times New Roman"/>
        <family val="1"/>
      </rPr>
      <t>L)</t>
    </r>
    <phoneticPr fontId="5" type="noConversion"/>
  </si>
  <si>
    <r>
      <rPr>
        <sz val="10"/>
        <rFont val="宋体"/>
        <family val="3"/>
        <charset val="134"/>
      </rPr>
      <t>使用水温（℃）</t>
    </r>
    <phoneticPr fontId="5" type="noConversion"/>
  </si>
  <si>
    <r>
      <rPr>
        <sz val="10"/>
        <rFont val="宋体"/>
        <family val="3"/>
        <charset val="134"/>
      </rPr>
      <t>住宅、旅馆、别墅、宾馆、酒店式公寓</t>
    </r>
    <phoneticPr fontId="5" type="noConversion"/>
  </si>
  <si>
    <r>
      <rPr>
        <sz val="10"/>
        <rFont val="宋体"/>
        <family val="3"/>
        <charset val="134"/>
      </rPr>
      <t>带有淋浴器的浴盆</t>
    </r>
    <phoneticPr fontId="5" type="noConversion"/>
  </si>
  <si>
    <r>
      <rPr>
        <sz val="10"/>
        <rFont val="宋体"/>
        <family val="3"/>
        <charset val="134"/>
      </rPr>
      <t>无淋浴器的浴盆</t>
    </r>
    <phoneticPr fontId="5" type="noConversion"/>
  </si>
  <si>
    <r>
      <rPr>
        <sz val="10"/>
        <rFont val="宋体"/>
        <family val="3"/>
        <charset val="134"/>
      </rPr>
      <t>淋浴器</t>
    </r>
    <phoneticPr fontId="5" type="noConversion"/>
  </si>
  <si>
    <t>70~100</t>
    <phoneticPr fontId="5" type="noConversion"/>
  </si>
  <si>
    <t>140~200</t>
    <phoneticPr fontId="5" type="noConversion"/>
  </si>
  <si>
    <t>37~40</t>
    <phoneticPr fontId="5" type="noConversion"/>
  </si>
  <si>
    <r>
      <rPr>
        <sz val="10"/>
        <rFont val="宋体"/>
        <family val="3"/>
        <charset val="134"/>
      </rPr>
      <t>洗脸盆、盥洗槽水嘴</t>
    </r>
    <phoneticPr fontId="5" type="noConversion"/>
  </si>
  <si>
    <r>
      <rPr>
        <sz val="10"/>
        <rFont val="宋体"/>
        <family val="3"/>
        <charset val="134"/>
      </rPr>
      <t>洗涤盆（池）</t>
    </r>
    <phoneticPr fontId="5" type="noConversion"/>
  </si>
  <si>
    <t>-</t>
    <phoneticPr fontId="5" type="noConversion"/>
  </si>
  <si>
    <r>
      <rPr>
        <sz val="10"/>
        <rFont val="宋体"/>
        <family val="3"/>
        <charset val="134"/>
      </rPr>
      <t>宿舍、招待所、培训中心</t>
    </r>
    <phoneticPr fontId="5" type="noConversion"/>
  </si>
  <si>
    <r>
      <rPr>
        <sz val="10"/>
        <rFont val="宋体"/>
        <family val="3"/>
        <charset val="134"/>
      </rPr>
      <t>淋浴器：有淋浴小间</t>
    </r>
    <phoneticPr fontId="5" type="noConversion"/>
  </si>
  <si>
    <t>210~300</t>
    <phoneticPr fontId="5" type="noConversion"/>
  </si>
  <si>
    <r>
      <rPr>
        <sz val="10"/>
        <rFont val="宋体"/>
        <family val="3"/>
        <charset val="134"/>
      </rPr>
      <t>淋浴器：无淋浴小间</t>
    </r>
    <phoneticPr fontId="5" type="noConversion"/>
  </si>
  <si>
    <r>
      <rPr>
        <sz val="10"/>
        <rFont val="宋体"/>
        <family val="3"/>
        <charset val="134"/>
      </rPr>
      <t>盥洗槽水嘴</t>
    </r>
    <phoneticPr fontId="5" type="noConversion"/>
  </si>
  <si>
    <t>3~5</t>
    <phoneticPr fontId="5" type="noConversion"/>
  </si>
  <si>
    <t>50~80</t>
    <phoneticPr fontId="5" type="noConversion"/>
  </si>
  <si>
    <r>
      <rPr>
        <sz val="10"/>
        <rFont val="宋体"/>
        <family val="3"/>
        <charset val="134"/>
      </rPr>
      <t>餐饮业</t>
    </r>
    <phoneticPr fontId="5" type="noConversion"/>
  </si>
  <si>
    <r>
      <rPr>
        <sz val="10"/>
        <rFont val="宋体"/>
        <family val="3"/>
        <charset val="134"/>
      </rPr>
      <t>洗脸盆工作人员用</t>
    </r>
    <phoneticPr fontId="5" type="noConversion"/>
  </si>
  <si>
    <r>
      <rPr>
        <sz val="10"/>
        <rFont val="宋体"/>
        <family val="3"/>
        <charset val="134"/>
      </rPr>
      <t>洗脸盆顾客用</t>
    </r>
    <phoneticPr fontId="5" type="noConversion"/>
  </si>
  <si>
    <r>
      <rPr>
        <sz val="10"/>
        <rFont val="宋体"/>
        <family val="3"/>
        <charset val="134"/>
      </rPr>
      <t>幼儿园、托儿所</t>
    </r>
    <phoneticPr fontId="5" type="noConversion"/>
  </si>
  <si>
    <r>
      <rPr>
        <sz val="10"/>
        <rFont val="宋体"/>
        <family val="3"/>
        <charset val="134"/>
      </rPr>
      <t>浴盆：幼儿园</t>
    </r>
    <phoneticPr fontId="5" type="noConversion"/>
  </si>
  <si>
    <r>
      <rPr>
        <sz val="10"/>
        <rFont val="宋体"/>
        <family val="3"/>
        <charset val="134"/>
      </rPr>
      <t>浴盆：托儿所</t>
    </r>
    <phoneticPr fontId="5" type="noConversion"/>
  </si>
  <si>
    <r>
      <rPr>
        <sz val="10"/>
        <rFont val="宋体"/>
        <family val="3"/>
        <charset val="134"/>
      </rPr>
      <t>淋浴器：幼儿园</t>
    </r>
    <phoneticPr fontId="5" type="noConversion"/>
  </si>
  <si>
    <r>
      <rPr>
        <sz val="10"/>
        <rFont val="宋体"/>
        <family val="3"/>
        <charset val="134"/>
      </rPr>
      <t>淋浴器：托儿所</t>
    </r>
    <phoneticPr fontId="5" type="noConversion"/>
  </si>
  <si>
    <r>
      <rPr>
        <sz val="10"/>
        <rFont val="宋体"/>
        <family val="3"/>
        <charset val="134"/>
      </rPr>
      <t>医院、疗养院、休养所</t>
    </r>
    <phoneticPr fontId="5" type="noConversion"/>
  </si>
  <si>
    <r>
      <rPr>
        <sz val="10"/>
        <rFont val="宋体"/>
        <family val="3"/>
        <charset val="134"/>
      </rPr>
      <t>洗手盆</t>
    </r>
    <phoneticPr fontId="5" type="noConversion"/>
  </si>
  <si>
    <t>15~25</t>
    <phoneticPr fontId="5" type="noConversion"/>
  </si>
  <si>
    <t>200~300</t>
    <phoneticPr fontId="5" type="noConversion"/>
  </si>
  <si>
    <r>
      <rPr>
        <sz val="10"/>
        <rFont val="宋体"/>
        <family val="3"/>
        <charset val="134"/>
      </rPr>
      <t>浴盆</t>
    </r>
    <phoneticPr fontId="5" type="noConversion"/>
  </si>
  <si>
    <t>125~150</t>
    <phoneticPr fontId="5" type="noConversion"/>
  </si>
  <si>
    <t>250~300</t>
    <phoneticPr fontId="5" type="noConversion"/>
  </si>
  <si>
    <r>
      <rPr>
        <sz val="10"/>
        <rFont val="宋体"/>
        <family val="3"/>
        <charset val="134"/>
      </rPr>
      <t>公共浴室</t>
    </r>
    <phoneticPr fontId="5" type="noConversion"/>
  </si>
  <si>
    <t>100-150</t>
    <phoneticPr fontId="5" type="noConversion"/>
  </si>
  <si>
    <t>450~540</t>
    <phoneticPr fontId="5" type="noConversion"/>
  </si>
  <si>
    <r>
      <rPr>
        <sz val="10"/>
        <rFont val="宋体"/>
        <family val="3"/>
        <charset val="134"/>
      </rPr>
      <t>洗脸盆</t>
    </r>
    <phoneticPr fontId="5" type="noConversion"/>
  </si>
  <si>
    <r>
      <rPr>
        <sz val="10"/>
        <rFont val="宋体"/>
        <family val="3"/>
        <charset val="134"/>
      </rPr>
      <t>办公楼</t>
    </r>
    <phoneticPr fontId="5" type="noConversion"/>
  </si>
  <si>
    <t>50~100</t>
    <phoneticPr fontId="5" type="noConversion"/>
  </si>
  <si>
    <r>
      <rPr>
        <sz val="10"/>
        <rFont val="宋体"/>
        <family val="3"/>
        <charset val="134"/>
      </rPr>
      <t>理发师美容院</t>
    </r>
    <phoneticPr fontId="5" type="noConversion"/>
  </si>
  <si>
    <r>
      <rPr>
        <sz val="10"/>
        <rFont val="宋体"/>
        <family val="3"/>
        <charset val="134"/>
      </rPr>
      <t>实验室</t>
    </r>
    <phoneticPr fontId="5" type="noConversion"/>
  </si>
  <si>
    <r>
      <rPr>
        <sz val="10"/>
        <rFont val="宋体"/>
        <family val="3"/>
        <charset val="134"/>
      </rPr>
      <t>剧场</t>
    </r>
    <phoneticPr fontId="5" type="noConversion"/>
  </si>
  <si>
    <t>200~400</t>
    <phoneticPr fontId="5" type="noConversion"/>
  </si>
  <si>
    <r>
      <rPr>
        <sz val="10"/>
        <rFont val="宋体"/>
        <family val="3"/>
        <charset val="134"/>
      </rPr>
      <t>演员用洗脸盆</t>
    </r>
    <phoneticPr fontId="5" type="noConversion"/>
  </si>
  <si>
    <r>
      <rPr>
        <sz val="10"/>
        <rFont val="宋体"/>
        <family val="3"/>
        <charset val="134"/>
      </rPr>
      <t>体育场馆</t>
    </r>
    <r>
      <rPr>
        <sz val="10"/>
        <rFont val="Times New Roman"/>
        <family val="1"/>
      </rPr>
      <t xml:space="preserve">  </t>
    </r>
    <r>
      <rPr>
        <sz val="10"/>
        <rFont val="宋体"/>
        <family val="3"/>
        <charset val="134"/>
      </rPr>
      <t>淋浴器</t>
    </r>
    <phoneticPr fontId="5" type="noConversion"/>
  </si>
  <si>
    <r>
      <rPr>
        <sz val="10"/>
        <rFont val="宋体"/>
        <family val="3"/>
        <charset val="134"/>
      </rPr>
      <t>工业企业生活间</t>
    </r>
  </si>
  <si>
    <r>
      <rPr>
        <sz val="10"/>
        <rFont val="宋体"/>
        <family val="3"/>
        <charset val="134"/>
      </rPr>
      <t>淋浴器：一般车间</t>
    </r>
    <phoneticPr fontId="5" type="noConversion"/>
  </si>
  <si>
    <t>360~540</t>
    <phoneticPr fontId="5" type="noConversion"/>
  </si>
  <si>
    <r>
      <rPr>
        <sz val="10"/>
        <rFont val="宋体"/>
        <family val="3"/>
        <charset val="134"/>
      </rPr>
      <t>淋浴器：脏车间</t>
    </r>
    <phoneticPr fontId="5" type="noConversion"/>
  </si>
  <si>
    <t>180~480</t>
    <phoneticPr fontId="5" type="noConversion"/>
  </si>
  <si>
    <r>
      <rPr>
        <sz val="10"/>
        <rFont val="宋体"/>
        <family val="3"/>
        <charset val="134"/>
      </rPr>
      <t>一般车间</t>
    </r>
    <phoneticPr fontId="5" type="noConversion"/>
  </si>
  <si>
    <t>90~120</t>
    <phoneticPr fontId="5" type="noConversion"/>
  </si>
  <si>
    <r>
      <rPr>
        <sz val="10"/>
        <rFont val="宋体"/>
        <family val="3"/>
        <charset val="134"/>
      </rPr>
      <t>盥洗槽水龙头</t>
    </r>
    <phoneticPr fontId="5" type="noConversion"/>
  </si>
  <si>
    <r>
      <rPr>
        <sz val="10"/>
        <rFont val="宋体"/>
        <family val="3"/>
        <charset val="134"/>
      </rPr>
      <t>脏车间</t>
    </r>
    <phoneticPr fontId="5" type="noConversion"/>
  </si>
  <si>
    <t>100~150</t>
    <phoneticPr fontId="5" type="noConversion"/>
  </si>
  <si>
    <r>
      <rPr>
        <sz val="10"/>
        <rFont val="宋体"/>
        <family val="3"/>
        <charset val="134"/>
      </rPr>
      <t>净身器</t>
    </r>
    <phoneticPr fontId="5" type="noConversion"/>
  </si>
  <si>
    <t>10~15</t>
    <phoneticPr fontId="5" type="noConversion"/>
  </si>
  <si>
    <t>120~180</t>
    <phoneticPr fontId="5" type="noConversion"/>
  </si>
  <si>
    <r>
      <rPr>
        <sz val="10"/>
        <rFont val="宋体"/>
        <family val="3"/>
        <charset val="134"/>
      </rPr>
      <t>注</t>
    </r>
    <r>
      <rPr>
        <sz val="10"/>
        <rFont val="Times New Roman"/>
        <family val="1"/>
      </rPr>
      <t>:</t>
    </r>
    <phoneticPr fontId="5" type="noConversion"/>
  </si>
  <si>
    <r>
      <t>1.</t>
    </r>
    <r>
      <rPr>
        <sz val="10"/>
        <rFont val="宋体"/>
        <family val="3"/>
        <charset val="134"/>
      </rPr>
      <t>一般车间指现行《工业企业设计卫生标准》中规定的</t>
    </r>
    <r>
      <rPr>
        <sz val="10"/>
        <rFont val="Times New Roman"/>
        <family val="1"/>
      </rPr>
      <t>3</t>
    </r>
    <r>
      <rPr>
        <sz val="10"/>
        <rFont val="宋体"/>
        <family val="3"/>
        <charset val="134"/>
      </rPr>
      <t>、</t>
    </r>
    <r>
      <rPr>
        <sz val="10"/>
        <rFont val="Times New Roman"/>
        <family val="1"/>
      </rPr>
      <t>4</t>
    </r>
    <r>
      <rPr>
        <sz val="10"/>
        <rFont val="宋体"/>
        <family val="3"/>
        <charset val="134"/>
      </rPr>
      <t>级卫生特征的车间</t>
    </r>
    <r>
      <rPr>
        <sz val="10"/>
        <rFont val="Times New Roman"/>
        <family val="1"/>
      </rPr>
      <t>,</t>
    </r>
    <r>
      <rPr>
        <sz val="10"/>
        <rFont val="宋体"/>
        <family val="3"/>
        <charset val="134"/>
      </rPr>
      <t>脏车间指该标准中规定的</t>
    </r>
    <r>
      <rPr>
        <sz val="10"/>
        <rFont val="Times New Roman"/>
        <family val="1"/>
      </rPr>
      <t>1</t>
    </r>
    <r>
      <rPr>
        <sz val="10"/>
        <rFont val="宋体"/>
        <family val="3"/>
        <charset val="134"/>
      </rPr>
      <t>、</t>
    </r>
    <r>
      <rPr>
        <sz val="10"/>
        <rFont val="Times New Roman"/>
        <family val="1"/>
      </rPr>
      <t>2</t>
    </r>
    <r>
      <rPr>
        <sz val="10"/>
        <rFont val="宋体"/>
        <family val="3"/>
        <charset val="134"/>
      </rPr>
      <t>级卫生特征的车间。</t>
    </r>
    <phoneticPr fontId="5" type="noConversion"/>
  </si>
  <si>
    <r>
      <t>2.</t>
    </r>
    <r>
      <rPr>
        <sz val="10"/>
        <rFont val="宋体"/>
        <family val="3"/>
        <charset val="134"/>
      </rPr>
      <t>学生宿舍等建筑的淋浴间，当使用</t>
    </r>
    <r>
      <rPr>
        <sz val="10"/>
        <rFont val="Times New Roman"/>
        <family val="1"/>
      </rPr>
      <t>IC</t>
    </r>
    <r>
      <rPr>
        <sz val="10"/>
        <rFont val="宋体"/>
        <family val="3"/>
        <charset val="134"/>
      </rPr>
      <t>卡计费用水时，其一次用水量和小时用水量可按表中的</t>
    </r>
    <r>
      <rPr>
        <sz val="10"/>
        <rFont val="Times New Roman"/>
        <family val="1"/>
      </rPr>
      <t>25%~40%</t>
    </r>
    <r>
      <rPr>
        <sz val="10"/>
        <rFont val="宋体"/>
        <family val="3"/>
        <charset val="134"/>
      </rPr>
      <t>取值</t>
    </r>
    <phoneticPr fontId="5" type="noConversion"/>
  </si>
  <si>
    <r>
      <rPr>
        <vertAlign val="superscript"/>
        <sz val="10"/>
        <rFont val="Times New Roman"/>
        <family val="1"/>
      </rPr>
      <t>*</t>
    </r>
    <r>
      <rPr>
        <sz val="10"/>
        <rFont val="宋体"/>
        <family val="3"/>
        <charset val="134"/>
      </rPr>
      <t>上表摘自《建筑给水排水设计标准》</t>
    </r>
    <r>
      <rPr>
        <sz val="10"/>
        <rFont val="Times New Roman"/>
        <family val="1"/>
      </rPr>
      <t>GB 50015-2019</t>
    </r>
    <r>
      <rPr>
        <sz val="10"/>
        <rFont val="宋体"/>
        <family val="3"/>
        <charset val="134"/>
      </rPr>
      <t>表</t>
    </r>
    <r>
      <rPr>
        <sz val="10"/>
        <rFont val="Times New Roman"/>
        <family val="1"/>
      </rPr>
      <t>6.2.1-2</t>
    </r>
    <phoneticPr fontId="5" type="noConversion"/>
  </si>
  <si>
    <r>
      <rPr>
        <sz val="12"/>
        <rFont val="宋体"/>
        <family val="3"/>
        <charset val="134"/>
      </rPr>
      <t>冷水计算温度</t>
    </r>
    <r>
      <rPr>
        <sz val="12"/>
        <rFont val="Times New Roman"/>
        <family val="1"/>
      </rPr>
      <t>:</t>
    </r>
    <phoneticPr fontId="5" type="noConversion"/>
  </si>
  <si>
    <r>
      <rPr>
        <sz val="10"/>
        <color indexed="8"/>
        <rFont val="宋体"/>
        <family val="3"/>
        <charset val="134"/>
      </rPr>
      <t>区域</t>
    </r>
    <phoneticPr fontId="5" type="noConversion"/>
  </si>
  <si>
    <r>
      <rPr>
        <sz val="10"/>
        <color indexed="8"/>
        <rFont val="宋体"/>
        <family val="3"/>
        <charset val="134"/>
      </rPr>
      <t>省、市、自治区、行政区</t>
    </r>
    <phoneticPr fontId="5" type="noConversion"/>
  </si>
  <si>
    <r>
      <rPr>
        <sz val="10"/>
        <color indexed="8"/>
        <rFont val="宋体"/>
        <family val="3"/>
        <charset val="134"/>
      </rPr>
      <t>地面水（℃）</t>
    </r>
    <phoneticPr fontId="5" type="noConversion"/>
  </si>
  <si>
    <r>
      <rPr>
        <sz val="10"/>
        <color indexed="8"/>
        <rFont val="宋体"/>
        <family val="3"/>
        <charset val="134"/>
      </rPr>
      <t>地下水（℃）</t>
    </r>
    <phoneticPr fontId="5" type="noConversion"/>
  </si>
  <si>
    <r>
      <rPr>
        <sz val="10"/>
        <color indexed="8"/>
        <rFont val="宋体"/>
        <family val="3"/>
        <charset val="134"/>
      </rPr>
      <t>东北</t>
    </r>
    <phoneticPr fontId="5" type="noConversion"/>
  </si>
  <si>
    <r>
      <rPr>
        <sz val="10"/>
        <color indexed="8"/>
        <rFont val="宋体"/>
        <family val="3"/>
        <charset val="134"/>
      </rPr>
      <t>黑龙江</t>
    </r>
    <phoneticPr fontId="5" type="noConversion"/>
  </si>
  <si>
    <t>6~10</t>
    <phoneticPr fontId="5" type="noConversion"/>
  </si>
  <si>
    <r>
      <rPr>
        <sz val="10"/>
        <color indexed="8"/>
        <rFont val="宋体"/>
        <family val="3"/>
        <charset val="134"/>
      </rPr>
      <t>东南</t>
    </r>
    <phoneticPr fontId="5" type="noConversion"/>
  </si>
  <si>
    <r>
      <rPr>
        <sz val="10"/>
        <color indexed="8"/>
        <rFont val="宋体"/>
        <family val="3"/>
        <charset val="134"/>
      </rPr>
      <t>浙江</t>
    </r>
    <phoneticPr fontId="5" type="noConversion"/>
  </si>
  <si>
    <t>15~20</t>
    <phoneticPr fontId="5" type="noConversion"/>
  </si>
  <si>
    <r>
      <rPr>
        <sz val="10"/>
        <color indexed="8"/>
        <rFont val="宋体"/>
        <family val="3"/>
        <charset val="134"/>
      </rPr>
      <t>吉林</t>
    </r>
    <phoneticPr fontId="5" type="noConversion"/>
  </si>
  <si>
    <r>
      <rPr>
        <sz val="10"/>
        <color indexed="8"/>
        <rFont val="宋体"/>
        <family val="3"/>
        <charset val="134"/>
      </rPr>
      <t>江苏</t>
    </r>
    <phoneticPr fontId="5" type="noConversion"/>
  </si>
  <si>
    <r>
      <rPr>
        <sz val="10"/>
        <color indexed="8"/>
        <rFont val="宋体"/>
        <family val="3"/>
        <charset val="134"/>
      </rPr>
      <t>偏北</t>
    </r>
    <phoneticPr fontId="5" type="noConversion"/>
  </si>
  <si>
    <r>
      <rPr>
        <sz val="10"/>
        <color indexed="8"/>
        <rFont val="宋体"/>
        <family val="3"/>
        <charset val="134"/>
      </rPr>
      <t>辽宁</t>
    </r>
    <phoneticPr fontId="5" type="noConversion"/>
  </si>
  <si>
    <r>
      <rPr>
        <sz val="10"/>
        <color indexed="8"/>
        <rFont val="宋体"/>
        <family val="3"/>
        <charset val="134"/>
      </rPr>
      <t>大部</t>
    </r>
    <phoneticPr fontId="5" type="noConversion"/>
  </si>
  <si>
    <r>
      <rPr>
        <sz val="10"/>
        <color indexed="8"/>
        <rFont val="宋体"/>
        <family val="3"/>
        <charset val="134"/>
      </rPr>
      <t>南部</t>
    </r>
    <phoneticPr fontId="5" type="noConversion"/>
  </si>
  <si>
    <r>
      <rPr>
        <sz val="10"/>
        <color indexed="8"/>
        <rFont val="宋体"/>
        <family val="3"/>
        <charset val="134"/>
      </rPr>
      <t>江西大部</t>
    </r>
    <phoneticPr fontId="5" type="noConversion"/>
  </si>
  <si>
    <r>
      <rPr>
        <sz val="10"/>
        <color indexed="8"/>
        <rFont val="宋体"/>
        <family val="3"/>
        <charset val="134"/>
      </rPr>
      <t>华北</t>
    </r>
    <phoneticPr fontId="5" type="noConversion"/>
  </si>
  <si>
    <r>
      <rPr>
        <sz val="10"/>
        <color indexed="8"/>
        <rFont val="宋体"/>
        <family val="3"/>
        <charset val="134"/>
      </rPr>
      <t>北京</t>
    </r>
    <phoneticPr fontId="5" type="noConversion"/>
  </si>
  <si>
    <r>
      <rPr>
        <sz val="10"/>
        <color indexed="8"/>
        <rFont val="宋体"/>
        <family val="3"/>
        <charset val="134"/>
      </rPr>
      <t>安徽大部</t>
    </r>
    <phoneticPr fontId="5" type="noConversion"/>
  </si>
  <si>
    <r>
      <rPr>
        <sz val="10"/>
        <color indexed="8"/>
        <rFont val="宋体"/>
        <family val="3"/>
        <charset val="134"/>
      </rPr>
      <t>天津</t>
    </r>
    <phoneticPr fontId="5" type="noConversion"/>
  </si>
  <si>
    <r>
      <rPr>
        <sz val="10"/>
        <color indexed="8"/>
        <rFont val="宋体"/>
        <family val="3"/>
        <charset val="134"/>
      </rPr>
      <t>福建</t>
    </r>
    <phoneticPr fontId="5" type="noConversion"/>
  </si>
  <si>
    <r>
      <rPr>
        <sz val="10"/>
        <color indexed="8"/>
        <rFont val="宋体"/>
        <family val="3"/>
        <charset val="134"/>
      </rPr>
      <t>北部</t>
    </r>
    <phoneticPr fontId="5" type="noConversion"/>
  </si>
  <si>
    <r>
      <rPr>
        <sz val="10"/>
        <color indexed="8"/>
        <rFont val="宋体"/>
        <family val="3"/>
        <charset val="134"/>
      </rPr>
      <t>河北</t>
    </r>
    <phoneticPr fontId="5" type="noConversion"/>
  </si>
  <si>
    <r>
      <rPr>
        <sz val="10"/>
        <color indexed="8"/>
        <rFont val="宋体"/>
        <family val="3"/>
        <charset val="134"/>
      </rPr>
      <t>台湾</t>
    </r>
    <phoneticPr fontId="5" type="noConversion"/>
  </si>
  <si>
    <r>
      <rPr>
        <sz val="10"/>
        <color indexed="8"/>
        <rFont val="宋体"/>
        <family val="3"/>
        <charset val="134"/>
      </rPr>
      <t>山西</t>
    </r>
    <phoneticPr fontId="5" type="noConversion"/>
  </si>
  <si>
    <t>6~15</t>
    <phoneticPr fontId="5" type="noConversion"/>
  </si>
  <si>
    <r>
      <rPr>
        <sz val="10"/>
        <color indexed="8"/>
        <rFont val="宋体"/>
        <family val="3"/>
        <charset val="134"/>
      </rPr>
      <t>中南</t>
    </r>
    <phoneticPr fontId="5" type="noConversion"/>
  </si>
  <si>
    <r>
      <rPr>
        <sz val="10"/>
        <color indexed="8"/>
        <rFont val="宋体"/>
        <family val="3"/>
        <charset val="134"/>
      </rPr>
      <t>河南</t>
    </r>
    <phoneticPr fontId="5" type="noConversion"/>
  </si>
  <si>
    <r>
      <rPr>
        <sz val="10"/>
        <color indexed="8"/>
        <rFont val="宋体"/>
        <family val="3"/>
        <charset val="134"/>
      </rPr>
      <t>内蒙古</t>
    </r>
    <phoneticPr fontId="5" type="noConversion"/>
  </si>
  <si>
    <r>
      <rPr>
        <sz val="10"/>
        <color indexed="8"/>
        <rFont val="宋体"/>
        <family val="3"/>
        <charset val="134"/>
      </rPr>
      <t>湖北</t>
    </r>
    <phoneticPr fontId="5" type="noConversion"/>
  </si>
  <si>
    <r>
      <rPr>
        <sz val="10"/>
        <color indexed="8"/>
        <rFont val="宋体"/>
        <family val="3"/>
        <charset val="134"/>
      </rPr>
      <t>东部</t>
    </r>
    <phoneticPr fontId="5" type="noConversion"/>
  </si>
  <si>
    <r>
      <rPr>
        <sz val="10"/>
        <color indexed="8"/>
        <rFont val="宋体"/>
        <family val="3"/>
        <charset val="134"/>
      </rPr>
      <t>西北</t>
    </r>
    <phoneticPr fontId="5" type="noConversion"/>
  </si>
  <si>
    <r>
      <rPr>
        <sz val="10"/>
        <color indexed="8"/>
        <rFont val="宋体"/>
        <family val="3"/>
        <charset val="134"/>
      </rPr>
      <t>陕西</t>
    </r>
    <phoneticPr fontId="5" type="noConversion"/>
  </si>
  <si>
    <r>
      <rPr>
        <sz val="10"/>
        <color indexed="8"/>
        <rFont val="宋体"/>
        <family val="3"/>
        <charset val="134"/>
      </rPr>
      <t>西部</t>
    </r>
    <phoneticPr fontId="5" type="noConversion"/>
  </si>
  <si>
    <r>
      <rPr>
        <sz val="10"/>
        <color indexed="8"/>
        <rFont val="宋体"/>
        <family val="3"/>
        <charset val="134"/>
      </rPr>
      <t>湖南</t>
    </r>
    <phoneticPr fontId="5" type="noConversion"/>
  </si>
  <si>
    <r>
      <rPr>
        <sz val="10"/>
        <color indexed="8"/>
        <rFont val="宋体"/>
        <family val="3"/>
        <charset val="134"/>
      </rPr>
      <t>秦岭以南</t>
    </r>
    <phoneticPr fontId="5" type="noConversion"/>
  </si>
  <si>
    <r>
      <rPr>
        <sz val="10"/>
        <color indexed="8"/>
        <rFont val="宋体"/>
        <family val="3"/>
        <charset val="134"/>
      </rPr>
      <t>甘肃</t>
    </r>
    <phoneticPr fontId="5" type="noConversion"/>
  </si>
  <si>
    <r>
      <rPr>
        <sz val="10"/>
        <color indexed="8"/>
        <rFont val="宋体"/>
        <family val="3"/>
        <charset val="134"/>
      </rPr>
      <t>广东、港澳</t>
    </r>
    <phoneticPr fontId="5" type="noConversion"/>
  </si>
  <si>
    <r>
      <rPr>
        <sz val="10"/>
        <color indexed="8"/>
        <rFont val="宋体"/>
        <family val="3"/>
        <charset val="134"/>
      </rPr>
      <t>海南</t>
    </r>
    <phoneticPr fontId="5" type="noConversion"/>
  </si>
  <si>
    <t>17~22</t>
    <phoneticPr fontId="5" type="noConversion"/>
  </si>
  <si>
    <r>
      <rPr>
        <sz val="10"/>
        <color indexed="8"/>
        <rFont val="宋体"/>
        <family val="3"/>
        <charset val="134"/>
      </rPr>
      <t>青海</t>
    </r>
    <phoneticPr fontId="5" type="noConversion"/>
  </si>
  <si>
    <r>
      <rPr>
        <sz val="10"/>
        <color indexed="8"/>
        <rFont val="宋体"/>
        <family val="3"/>
        <charset val="134"/>
      </rPr>
      <t>偏东</t>
    </r>
    <phoneticPr fontId="5" type="noConversion"/>
  </si>
  <si>
    <r>
      <rPr>
        <sz val="10"/>
        <color indexed="8"/>
        <rFont val="宋体"/>
        <family val="3"/>
        <charset val="134"/>
      </rPr>
      <t>西南</t>
    </r>
    <phoneticPr fontId="5" type="noConversion"/>
  </si>
  <si>
    <r>
      <rPr>
        <sz val="10"/>
        <color indexed="8"/>
        <rFont val="宋体"/>
        <family val="3"/>
        <charset val="134"/>
      </rPr>
      <t>重庆</t>
    </r>
    <phoneticPr fontId="5" type="noConversion"/>
  </si>
  <si>
    <r>
      <rPr>
        <sz val="10"/>
        <color indexed="8"/>
        <rFont val="宋体"/>
        <family val="3"/>
        <charset val="134"/>
      </rPr>
      <t>宁夏</t>
    </r>
    <phoneticPr fontId="5" type="noConversion"/>
  </si>
  <si>
    <r>
      <rPr>
        <sz val="10"/>
        <color indexed="8"/>
        <rFont val="宋体"/>
        <family val="3"/>
        <charset val="134"/>
      </rPr>
      <t>贵州</t>
    </r>
    <phoneticPr fontId="5" type="noConversion"/>
  </si>
  <si>
    <r>
      <rPr>
        <sz val="10"/>
        <color indexed="8"/>
        <rFont val="宋体"/>
        <family val="3"/>
        <charset val="134"/>
      </rPr>
      <t>四川大部</t>
    </r>
    <phoneticPr fontId="5" type="noConversion"/>
  </si>
  <si>
    <r>
      <rPr>
        <sz val="10"/>
        <color indexed="8"/>
        <rFont val="宋体"/>
        <family val="3"/>
        <charset val="134"/>
      </rPr>
      <t>新疆</t>
    </r>
    <phoneticPr fontId="5" type="noConversion"/>
  </si>
  <si>
    <r>
      <rPr>
        <sz val="10"/>
        <color indexed="8"/>
        <rFont val="宋体"/>
        <family val="3"/>
        <charset val="134"/>
      </rPr>
      <t>北疆</t>
    </r>
    <phoneticPr fontId="5" type="noConversion"/>
  </si>
  <si>
    <r>
      <rPr>
        <sz val="10"/>
        <color indexed="8"/>
        <rFont val="宋体"/>
        <family val="3"/>
        <charset val="134"/>
      </rPr>
      <t>云南</t>
    </r>
    <phoneticPr fontId="5" type="noConversion"/>
  </si>
  <si>
    <r>
      <rPr>
        <sz val="10"/>
        <color indexed="8"/>
        <rFont val="宋体"/>
        <family val="3"/>
        <charset val="134"/>
      </rPr>
      <t>南疆</t>
    </r>
    <phoneticPr fontId="5" type="noConversion"/>
  </si>
  <si>
    <r>
      <rPr>
        <sz val="10"/>
        <color indexed="8"/>
        <rFont val="宋体"/>
        <family val="3"/>
        <charset val="134"/>
      </rPr>
      <t>乌鲁木齐</t>
    </r>
    <phoneticPr fontId="5" type="noConversion"/>
  </si>
  <si>
    <r>
      <rPr>
        <sz val="10"/>
        <color indexed="8"/>
        <rFont val="宋体"/>
        <family val="3"/>
        <charset val="134"/>
      </rPr>
      <t>广西</t>
    </r>
    <phoneticPr fontId="5" type="noConversion"/>
  </si>
  <si>
    <r>
      <rPr>
        <sz val="10"/>
        <color indexed="8"/>
        <rFont val="宋体"/>
        <family val="3"/>
        <charset val="134"/>
      </rPr>
      <t>山东</t>
    </r>
    <phoneticPr fontId="5" type="noConversion"/>
  </si>
  <si>
    <r>
      <rPr>
        <sz val="10"/>
        <color indexed="8"/>
        <rFont val="宋体"/>
        <family val="3"/>
        <charset val="134"/>
      </rPr>
      <t>上海</t>
    </r>
    <phoneticPr fontId="5" type="noConversion"/>
  </si>
  <si>
    <r>
      <rPr>
        <sz val="10"/>
        <color indexed="8"/>
        <rFont val="宋体"/>
        <family val="3"/>
        <charset val="134"/>
      </rPr>
      <t>西藏</t>
    </r>
    <phoneticPr fontId="5" type="noConversion"/>
  </si>
  <si>
    <r>
      <rPr>
        <vertAlign val="superscript"/>
        <sz val="10"/>
        <rFont val="Times New Roman"/>
        <family val="1"/>
      </rPr>
      <t>*</t>
    </r>
    <r>
      <rPr>
        <sz val="10"/>
        <rFont val="宋体"/>
        <family val="3"/>
        <charset val="134"/>
      </rPr>
      <t>上表摘自《建筑给水排水设计标准》</t>
    </r>
    <r>
      <rPr>
        <sz val="10"/>
        <rFont val="Times New Roman"/>
        <family val="1"/>
      </rPr>
      <t>GB 50015-2019</t>
    </r>
    <r>
      <rPr>
        <sz val="10"/>
        <rFont val="宋体"/>
        <family val="3"/>
        <charset val="134"/>
      </rPr>
      <t>表</t>
    </r>
    <r>
      <rPr>
        <sz val="10"/>
        <rFont val="Times New Roman"/>
        <family val="1"/>
      </rPr>
      <t>6.2.5</t>
    </r>
    <phoneticPr fontId="5" type="noConversion"/>
  </si>
  <si>
    <r>
      <rPr>
        <sz val="10"/>
        <rFont val="宋体"/>
        <family val="3"/>
        <charset val="134"/>
      </rPr>
      <t>（建议</t>
    </r>
    <r>
      <rPr>
        <sz val="10"/>
        <rFont val="Times New Roman"/>
        <family val="1"/>
      </rPr>
      <t>1~1.5</t>
    </r>
    <r>
      <rPr>
        <sz val="10"/>
        <rFont val="宋体"/>
        <family val="3"/>
        <charset val="134"/>
      </rPr>
      <t>）</t>
    </r>
    <phoneticPr fontId="5" type="noConversion"/>
  </si>
  <si>
    <t>（提供3个选择：0.2、0.3、0.4）</t>
    <phoneticPr fontId="5" type="noConversion"/>
  </si>
  <si>
    <t>（提供3个选择：6、8、10）</t>
    <phoneticPr fontId="5" type="noConversion"/>
  </si>
  <si>
    <t>（提供5个选择：8、10、12、14、16）</t>
    <phoneticPr fontId="5" type="noConversion"/>
  </si>
  <si>
    <r>
      <rPr>
        <b/>
        <sz val="10"/>
        <rFont val="宋体"/>
        <family val="3"/>
        <charset val="134"/>
      </rPr>
      <t>水箱容积</t>
    </r>
    <phoneticPr fontId="5" type="noConversion"/>
  </si>
  <si>
    <r>
      <t>Qg</t>
    </r>
    <r>
      <rPr>
        <b/>
        <sz val="10"/>
        <rFont val="宋体"/>
        <family val="3"/>
        <charset val="134"/>
      </rPr>
      <t>（</t>
    </r>
    <r>
      <rPr>
        <b/>
        <sz val="10"/>
        <rFont val="Times New Roman"/>
        <family val="1"/>
      </rPr>
      <t>kW</t>
    </r>
    <r>
      <rPr>
        <b/>
        <sz val="10"/>
        <rFont val="宋体"/>
        <family val="3"/>
        <charset val="134"/>
      </rPr>
      <t>）</t>
    </r>
    <phoneticPr fontId="5" type="noConversion"/>
  </si>
  <si>
    <r>
      <rPr>
        <sz val="12"/>
        <rFont val="Microsoft YaHei UI"/>
        <family val="2"/>
        <charset val="134"/>
      </rPr>
      <t>燃气容积式热水器</t>
    </r>
    <r>
      <rPr>
        <sz val="12"/>
        <rFont val="Times New Roman"/>
        <family val="1"/>
      </rPr>
      <t>/</t>
    </r>
    <r>
      <rPr>
        <sz val="12"/>
        <rFont val="Microsoft YaHei UI"/>
        <family val="2"/>
        <charset val="134"/>
      </rPr>
      <t>两用机组热源</t>
    </r>
    <phoneticPr fontId="5" type="noConversion"/>
  </si>
  <si>
    <t>说明：
1、适用建筑类型：工业企业生活间、公共浴室、宿舍（设公用盥洗卫生间）、剧院化妆间、体育场（馆）运动员休息室等建筑的生活热水供应。
2、主要设备的选取指标包括：
生活热水设计加热功率 Qg——不同类型的热源设备的额定热输出功率、相关换热设备的额定换热功率要求
水箱容积——水加热器的储热容积要求
3、计算方法参考——GB50015-2019《建筑给水排水设计标准》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</si>
</sst>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9" formatCode="0_ "/>
  </numFmts>
  <fonts count="44" x14ac:knownFonts="1">
    <font>
      <sz val="11"/>
      <color theme="1"/>
      <name val="宋体"/>
      <family val="2"/>
      <charset val="134"/>
      <scheme val="minor"/>
    </font>
    <font>
      <sz val="9"/>
      <name val="宋体"/>
      <family val="2"/>
      <charset val="134"/>
      <scheme val="minor"/>
    </font>
    <font>
      <sz val="11"/>
      <color theme="1"/>
      <name val="Times New Roman"/>
      <family val="1"/>
    </font>
    <font>
      <sz val="10"/>
      <name val="宋体"/>
      <family val="3"/>
      <charset val="134"/>
    </font>
    <font>
      <sz val="10"/>
      <name val="Times New Roman"/>
      <family val="1"/>
    </font>
    <font>
      <sz val="9"/>
      <name val="宋体"/>
      <family val="3"/>
      <charset val="134"/>
    </font>
    <font>
      <vertAlign val="superscript"/>
      <sz val="10"/>
      <name val="Times New Roman"/>
      <family val="1"/>
    </font>
    <font>
      <sz val="12"/>
      <name val="宋体"/>
      <charset val="134"/>
    </font>
    <font>
      <sz val="9"/>
      <name val="宋体"/>
      <charset val="134"/>
    </font>
    <font>
      <sz val="12"/>
      <name val="Times New Roman"/>
      <family val="1"/>
    </font>
    <font>
      <sz val="10"/>
      <name val="宋体"/>
      <charset val="134"/>
    </font>
    <font>
      <sz val="9"/>
      <name val="Arial"/>
      <family val="2"/>
    </font>
    <font>
      <vertAlign val="subscript"/>
      <sz val="10"/>
      <name val="Times New Roman"/>
      <family val="1"/>
    </font>
    <font>
      <sz val="10"/>
      <color theme="1"/>
      <name val="Times New Roman"/>
      <family val="1"/>
    </font>
    <font>
      <b/>
      <sz val="10"/>
      <color rgb="FFFF0000"/>
      <name val="Times New Roman"/>
      <family val="1"/>
    </font>
    <font>
      <sz val="12"/>
      <name val="Microsoft YaHei UI"/>
      <family val="2"/>
      <charset val="134"/>
    </font>
    <font>
      <sz val="10"/>
      <color rgb="FFFF0000"/>
      <name val="Times New Roman"/>
      <family val="1"/>
    </font>
    <font>
      <sz val="10.5"/>
      <color indexed="8"/>
      <name val="Times New Roman"/>
      <family val="1"/>
    </font>
    <font>
      <sz val="10.5"/>
      <color indexed="8"/>
      <name val="宋体"/>
      <charset val="134"/>
    </font>
    <font>
      <i/>
      <sz val="10.5"/>
      <color indexed="8"/>
      <name val="Times New Roman"/>
      <family val="1"/>
    </font>
    <font>
      <i/>
      <vertAlign val="subscript"/>
      <sz val="10.5"/>
      <color indexed="8"/>
      <name val="Times New Roman"/>
      <family val="1"/>
    </font>
    <font>
      <sz val="10.5"/>
      <color theme="1"/>
      <name val="Times New Roman"/>
      <family val="1"/>
    </font>
    <font>
      <sz val="10.5"/>
      <color rgb="FF000000"/>
      <name val="Times New Roman"/>
      <family val="1"/>
    </font>
    <font>
      <sz val="10"/>
      <color indexed="8"/>
      <name val="宋体"/>
      <charset val="134"/>
    </font>
    <font>
      <sz val="10"/>
      <color indexed="8"/>
      <name val="Times New Roman"/>
      <family val="1"/>
    </font>
    <font>
      <sz val="10"/>
      <color indexed="63"/>
      <name val="Times New Roman"/>
      <family val="1"/>
    </font>
    <font>
      <sz val="10"/>
      <color indexed="63"/>
      <name val="宋体"/>
      <charset val="134"/>
    </font>
    <font>
      <sz val="10"/>
      <color rgb="FF333333"/>
      <name val="Times New Roman"/>
      <family val="1"/>
    </font>
    <font>
      <sz val="9"/>
      <color theme="1"/>
      <name val="Times New Roman"/>
      <family val="1"/>
    </font>
    <font>
      <sz val="12"/>
      <color indexed="8"/>
      <name val="宋体"/>
      <charset val="134"/>
    </font>
    <font>
      <sz val="12"/>
      <color indexed="8"/>
      <name val="Times New Roman"/>
      <family val="1"/>
    </font>
    <font>
      <sz val="11"/>
      <color indexed="8"/>
      <name val="宋体"/>
      <charset val="134"/>
    </font>
    <font>
      <sz val="10"/>
      <name val="Times New Roman"/>
      <family val="1"/>
      <charset val="134"/>
    </font>
    <font>
      <b/>
      <sz val="10"/>
      <name val="Times New Roman"/>
      <family val="1"/>
    </font>
    <font>
      <b/>
      <sz val="10"/>
      <name val="宋体"/>
      <family val="3"/>
      <charset val="134"/>
    </font>
    <font>
      <sz val="12"/>
      <name val="宋体"/>
      <family val="3"/>
      <charset val="134"/>
    </font>
    <font>
      <sz val="12"/>
      <name val="宋体"/>
      <family val="2"/>
      <charset val="134"/>
    </font>
    <font>
      <b/>
      <sz val="12"/>
      <name val="宋体"/>
      <family val="1"/>
      <charset val="134"/>
    </font>
    <font>
      <b/>
      <sz val="12"/>
      <name val="Times New Roman"/>
      <family val="1"/>
    </font>
    <font>
      <sz val="11"/>
      <name val="Times New Roman"/>
      <family val="1"/>
    </font>
    <font>
      <vertAlign val="subscript"/>
      <sz val="11"/>
      <name val="Times New Roman"/>
      <family val="1"/>
    </font>
    <font>
      <sz val="11"/>
      <name val="宋体"/>
      <family val="3"/>
      <charset val="134"/>
    </font>
    <font>
      <sz val="10"/>
      <color indexed="8"/>
      <name val="宋体"/>
      <family val="3"/>
      <charset val="134"/>
    </font>
    <font>
      <sz val="10"/>
      <name val="Times New Roman"/>
      <family val="3"/>
      <charset val="134"/>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44"/>
        <bgColor indexed="64"/>
      </patternFill>
    </fill>
    <fill>
      <patternFill patternType="solid">
        <fgColor theme="9" tint="-0.249977111117893"/>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7" fillId="0" borderId="0"/>
  </cellStyleXfs>
  <cellXfs count="117">
    <xf numFmtId="0" fontId="0" fillId="0" borderId="0" xfId="0">
      <alignment vertical="center"/>
    </xf>
    <xf numFmtId="0" fontId="2" fillId="0" borderId="0" xfId="0" applyFont="1">
      <alignment vertical="center"/>
    </xf>
    <xf numFmtId="0" fontId="7" fillId="2" borderId="4" xfId="0" applyFont="1" applyFill="1" applyBorder="1" applyAlignment="1">
      <alignment horizontal="center" vertical="center"/>
    </xf>
    <xf numFmtId="0" fontId="9" fillId="0" borderId="0" xfId="0" applyFont="1">
      <alignmen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1" xfId="1" applyFont="1" applyFill="1" applyBorder="1" applyAlignment="1">
      <alignment horizontal="center"/>
    </xf>
    <xf numFmtId="0" fontId="10" fillId="3" borderId="1" xfId="1" applyFont="1" applyFill="1" applyBorder="1" applyAlignment="1">
      <alignment horizontal="center" wrapText="1"/>
    </xf>
    <xf numFmtId="0" fontId="11" fillId="3" borderId="9" xfId="0" applyFont="1" applyFill="1" applyBorder="1" applyAlignment="1">
      <alignment horizontal="center" vertical="center"/>
    </xf>
    <xf numFmtId="0" fontId="7" fillId="0" borderId="0" xfId="0" applyFont="1">
      <alignment vertical="center"/>
    </xf>
    <xf numFmtId="0" fontId="4" fillId="3" borderId="1" xfId="1" applyFont="1" applyFill="1" applyBorder="1" applyAlignment="1">
      <alignment horizontal="center"/>
    </xf>
    <xf numFmtId="0" fontId="10" fillId="4" borderId="1" xfId="0" applyFont="1" applyFill="1" applyBorder="1" applyAlignment="1">
      <alignment horizontal="center" vertical="center"/>
    </xf>
    <xf numFmtId="179" fontId="4" fillId="4" borderId="7" xfId="1" applyNumberFormat="1" applyFont="1" applyFill="1" applyBorder="1" applyAlignment="1">
      <alignment horizontal="center"/>
    </xf>
    <xf numFmtId="0" fontId="9" fillId="0" borderId="8" xfId="0" applyFont="1" applyBorder="1">
      <alignment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176" fontId="13" fillId="6" borderId="1" xfId="0" applyNumberFormat="1" applyFont="1" applyFill="1" applyBorder="1" applyAlignment="1">
      <alignment horizontal="center" vertical="center"/>
    </xf>
    <xf numFmtId="176" fontId="13" fillId="0" borderId="1" xfId="0" applyNumberFormat="1" applyFont="1" applyBorder="1" applyAlignment="1">
      <alignment horizontal="center" vertical="center"/>
    </xf>
    <xf numFmtId="176" fontId="13" fillId="6" borderId="1" xfId="1" applyNumberFormat="1" applyFont="1" applyFill="1" applyBorder="1" applyAlignment="1">
      <alignment horizontal="center"/>
    </xf>
    <xf numFmtId="176" fontId="14" fillId="6" borderId="1" xfId="1" applyNumberFormat="1" applyFont="1" applyFill="1" applyBorder="1" applyAlignment="1">
      <alignment horizontal="center"/>
    </xf>
    <xf numFmtId="0" fontId="0" fillId="5" borderId="0" xfId="0" applyFill="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9" fillId="0" borderId="1" xfId="0" applyFont="1" applyBorder="1">
      <alignment vertical="center"/>
    </xf>
    <xf numFmtId="0" fontId="7" fillId="0" borderId="1" xfId="0" applyFont="1" applyBorder="1">
      <alignment vertical="center"/>
    </xf>
    <xf numFmtId="0" fontId="7" fillId="2" borderId="1" xfId="0" applyFont="1" applyFill="1" applyBorder="1" applyAlignment="1">
      <alignment horizontal="center" vertical="center"/>
    </xf>
    <xf numFmtId="0" fontId="9" fillId="0" borderId="0" xfId="0" applyFont="1" applyAlignment="1">
      <alignment horizontal="center" vertical="center"/>
    </xf>
    <xf numFmtId="0" fontId="0" fillId="6" borderId="0" xfId="0" applyFill="1">
      <alignment vertical="center"/>
    </xf>
    <xf numFmtId="176" fontId="16" fillId="6" borderId="1" xfId="0" applyNumberFormat="1" applyFont="1" applyFill="1" applyBorder="1" applyAlignment="1">
      <alignment horizontal="center" vertical="center"/>
    </xf>
    <xf numFmtId="176" fontId="9" fillId="0" borderId="0" xfId="0" applyNumberFormat="1" applyFont="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xf>
    <xf numFmtId="0" fontId="4" fillId="3" borderId="1" xfId="0" applyFont="1" applyFill="1" applyBorder="1" applyAlignment="1">
      <alignment horizontal="center" vertical="center"/>
    </xf>
    <xf numFmtId="176" fontId="16"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pplyAlignment="1">
      <alignment horizontal="center" vertical="center"/>
    </xf>
    <xf numFmtId="0" fontId="9" fillId="7" borderId="0" xfId="0" applyFont="1" applyFill="1">
      <alignment vertical="center"/>
    </xf>
    <xf numFmtId="0" fontId="9" fillId="7" borderId="0" xfId="0" applyFont="1" applyFill="1" applyAlignment="1">
      <alignment horizontal="center" vertical="center"/>
    </xf>
    <xf numFmtId="0" fontId="9" fillId="8" borderId="0" xfId="0" applyFont="1" applyFill="1">
      <alignment vertical="center"/>
    </xf>
    <xf numFmtId="0" fontId="17" fillId="0" borderId="0" xfId="0" applyFont="1">
      <alignment vertical="center"/>
    </xf>
    <xf numFmtId="0" fontId="21" fillId="0" borderId="0" xfId="0" applyFont="1">
      <alignment vertical="center"/>
    </xf>
    <xf numFmtId="0" fontId="22" fillId="0" borderId="0" xfId="0" applyFont="1">
      <alignmen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0" borderId="0" xfId="0" applyFont="1">
      <alignment vertical="center"/>
    </xf>
    <xf numFmtId="0" fontId="13" fillId="0" borderId="0" xfId="0" applyFont="1">
      <alignment vertical="center"/>
    </xf>
    <xf numFmtId="0" fontId="2" fillId="0" borderId="0" xfId="0" applyFont="1" applyAlignment="1">
      <alignment horizontal="center" vertical="center"/>
    </xf>
    <xf numFmtId="0" fontId="13" fillId="8" borderId="1" xfId="0" applyFont="1" applyFill="1" applyBorder="1" applyAlignment="1">
      <alignment horizontal="center" vertical="center"/>
    </xf>
    <xf numFmtId="0" fontId="24" fillId="8" borderId="1" xfId="0" applyFont="1" applyFill="1" applyBorder="1" applyAlignment="1">
      <alignment horizontal="center" vertical="center"/>
    </xf>
    <xf numFmtId="0" fontId="25" fillId="8" borderId="1" xfId="0" applyFont="1" applyFill="1" applyBorder="1" applyAlignment="1">
      <alignment horizontal="center" vertical="center"/>
    </xf>
    <xf numFmtId="0" fontId="13" fillId="8" borderId="1" xfId="0" applyFont="1" applyFill="1" applyBorder="1" applyAlignment="1">
      <alignment horizontal="center" vertical="center"/>
    </xf>
    <xf numFmtId="0" fontId="27"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13" fillId="8" borderId="2" xfId="0" applyFont="1" applyFill="1" applyBorder="1" applyAlignment="1">
      <alignment horizontal="center" vertical="center"/>
    </xf>
    <xf numFmtId="0" fontId="27" fillId="8" borderId="2" xfId="0" applyFont="1" applyFill="1" applyBorder="1" applyAlignment="1">
      <alignment horizontal="center" vertical="center" wrapText="1"/>
    </xf>
    <xf numFmtId="0" fontId="13" fillId="8" borderId="4" xfId="0" applyFont="1" applyFill="1" applyBorder="1" applyAlignment="1">
      <alignment horizontal="center" vertical="center"/>
    </xf>
    <xf numFmtId="0" fontId="27" fillId="8" borderId="4" xfId="0" applyFont="1" applyFill="1" applyBorder="1" applyAlignment="1">
      <alignment horizontal="center" vertical="center" wrapText="1"/>
    </xf>
    <xf numFmtId="58" fontId="27" fillId="8" borderId="1" xfId="0" applyNumberFormat="1" applyFont="1" applyFill="1" applyBorder="1" applyAlignment="1">
      <alignment horizontal="center" vertical="center" wrapText="1"/>
    </xf>
    <xf numFmtId="0" fontId="13" fillId="8" borderId="3" xfId="0" applyFont="1" applyFill="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4"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4" fillId="0" borderId="0" xfId="1" applyFont="1" applyBorder="1" applyAlignment="1">
      <alignment horizontal="center"/>
    </xf>
    <xf numFmtId="0" fontId="3" fillId="0" borderId="1" xfId="0" applyFont="1" applyBorder="1" applyAlignment="1">
      <alignment vertical="center" wrapText="1"/>
    </xf>
    <xf numFmtId="0" fontId="33" fillId="3" borderId="1" xfId="1" applyFont="1" applyFill="1" applyBorder="1" applyAlignment="1">
      <alignment horizontal="center"/>
    </xf>
    <xf numFmtId="0" fontId="33" fillId="3" borderId="1" xfId="0" applyFont="1" applyFill="1" applyBorder="1" applyAlignment="1">
      <alignment horizontal="center" vertical="center" wrapText="1"/>
    </xf>
    <xf numFmtId="0" fontId="7" fillId="2" borderId="6" xfId="0" applyFont="1" applyFill="1" applyBorder="1" applyAlignment="1">
      <alignment horizontal="left" vertical="center"/>
    </xf>
    <xf numFmtId="0" fontId="7" fillId="2"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2" borderId="5" xfId="0" applyFont="1" applyFill="1" applyBorder="1" applyAlignment="1">
      <alignment horizontal="left" vertical="center"/>
    </xf>
    <xf numFmtId="0" fontId="36" fillId="2" borderId="5" xfId="0" applyFont="1" applyFill="1" applyBorder="1" applyAlignment="1">
      <alignment horizontal="left" vertical="center"/>
    </xf>
    <xf numFmtId="0" fontId="35" fillId="2" borderId="7" xfId="0" applyFont="1" applyFill="1" applyBorder="1" applyAlignment="1">
      <alignment horizontal="left" vertical="center"/>
    </xf>
    <xf numFmtId="0" fontId="37" fillId="0" borderId="10" xfId="0" applyFont="1" applyBorder="1" applyAlignment="1">
      <alignment horizontal="left" vertical="center" wrapText="1"/>
    </xf>
    <xf numFmtId="0" fontId="38" fillId="0" borderId="11" xfId="0" applyFont="1" applyBorder="1" applyAlignment="1">
      <alignment horizontal="left" vertical="center"/>
    </xf>
    <xf numFmtId="0" fontId="38" fillId="0" borderId="12" xfId="0" applyFont="1" applyBorder="1" applyAlignment="1">
      <alignment horizontal="left" vertical="center"/>
    </xf>
    <xf numFmtId="0" fontId="35" fillId="2"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5" fillId="0" borderId="0" xfId="0" applyFont="1">
      <alignment vertical="center"/>
    </xf>
    <xf numFmtId="0" fontId="39" fillId="3" borderId="1" xfId="1" applyFont="1" applyFill="1" applyBorder="1" applyAlignment="1">
      <alignment horizontal="center"/>
    </xf>
    <xf numFmtId="0" fontId="39" fillId="3" borderId="1" xfId="1" applyFont="1" applyFill="1" applyBorder="1" applyAlignment="1">
      <alignment horizontal="center"/>
    </xf>
    <xf numFmtId="0" fontId="3" fillId="4" borderId="1" xfId="0" applyFont="1" applyFill="1" applyBorder="1" applyAlignment="1">
      <alignment horizontal="center" vertical="center"/>
    </xf>
    <xf numFmtId="9" fontId="4" fillId="4" borderId="1" xfId="0" applyNumberFormat="1"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35" fillId="2" borderId="1" xfId="0" applyFont="1" applyFill="1" applyBorder="1" applyAlignment="1">
      <alignment horizontal="center" vertical="center"/>
    </xf>
    <xf numFmtId="176" fontId="14" fillId="6" borderId="7" xfId="1" applyNumberFormat="1" applyFont="1" applyFill="1" applyBorder="1" applyAlignment="1">
      <alignment horizontal="center"/>
    </xf>
    <xf numFmtId="0" fontId="9" fillId="0" borderId="7" xfId="0" applyFont="1" applyBorder="1">
      <alignment vertical="center"/>
    </xf>
    <xf numFmtId="0" fontId="3" fillId="3" borderId="1" xfId="0" applyFont="1" applyFill="1" applyBorder="1" applyAlignment="1">
      <alignment horizontal="center" vertical="center"/>
    </xf>
    <xf numFmtId="0" fontId="3" fillId="3" borderId="1" xfId="1" applyFont="1" applyFill="1" applyBorder="1" applyAlignment="1">
      <alignment horizontal="center" wrapText="1"/>
    </xf>
    <xf numFmtId="0" fontId="4" fillId="0" borderId="0" xfId="0" applyFont="1" applyAlignment="1">
      <alignment vertical="center" wrapText="1"/>
    </xf>
    <xf numFmtId="0" fontId="4" fillId="0" borderId="0" xfId="0" applyFo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3" fillId="0" borderId="1" xfId="0" applyFont="1" applyBorder="1" applyAlignment="1">
      <alignment horizontal="left" vertical="center" wrapText="1"/>
    </xf>
    <xf numFmtId="0" fontId="35" fillId="2" borderId="9" xfId="0" applyFont="1" applyFill="1" applyBorder="1" applyAlignment="1">
      <alignment horizontal="left" vertical="center"/>
    </xf>
    <xf numFmtId="0" fontId="35" fillId="2" borderId="6" xfId="0" applyFont="1" applyFill="1" applyBorder="1" applyAlignment="1">
      <alignment horizontal="left" vertical="center"/>
    </xf>
  </cellXfs>
  <cellStyles count="2">
    <cellStyle name="常规" xfId="0" builtinId="0"/>
    <cellStyle name="常规_Sheet1" xfId="1" xr:uid="{C783E6D2-9A23-4E01-A80A-73E1041B93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E3DC-B2AE-402B-B8D3-A2A4A9C3B035}">
  <dimension ref="A1:P113"/>
  <sheetViews>
    <sheetView tabSelected="1" workbookViewId="0">
      <selection activeCell="F19" sqref="F19"/>
    </sheetView>
  </sheetViews>
  <sheetFormatPr defaultRowHeight="15.6" x14ac:dyDescent="0.25"/>
  <cols>
    <col min="1" max="1" width="15.77734375" style="3" customWidth="1"/>
    <col min="2" max="2" width="9.5546875" style="3" customWidth="1"/>
    <col min="3" max="3" width="13.6640625" style="3" customWidth="1"/>
    <col min="4" max="4" width="31.6640625" style="3" customWidth="1"/>
    <col min="5" max="5" width="16.33203125" style="3" customWidth="1"/>
    <col min="6" max="6" width="13.88671875" style="3" customWidth="1"/>
    <col min="7" max="7" width="14.109375" style="3" customWidth="1"/>
    <col min="8" max="8" width="19.5546875" style="3" customWidth="1"/>
    <col min="9" max="9" width="22.44140625" style="3" customWidth="1"/>
    <col min="10" max="10" width="17.109375" style="3" customWidth="1"/>
    <col min="11" max="11" width="14.5546875" style="3" customWidth="1"/>
    <col min="12" max="12" width="13.44140625" style="3" customWidth="1"/>
    <col min="13" max="13" width="8.88671875" style="3"/>
    <col min="14" max="14" width="15.109375" style="3" bestFit="1" customWidth="1"/>
    <col min="15" max="15" width="14.44140625" style="3" bestFit="1" customWidth="1"/>
    <col min="16" max="16" width="8.88671875" style="3"/>
    <col min="17" max="17" width="14.44140625" style="3" bestFit="1" customWidth="1"/>
    <col min="18" max="256" width="8.88671875" style="3"/>
    <col min="257" max="257" width="15.77734375" style="3" customWidth="1"/>
    <col min="258" max="258" width="9.5546875" style="3" customWidth="1"/>
    <col min="259" max="259" width="13.6640625" style="3" customWidth="1"/>
    <col min="260" max="260" width="31.6640625" style="3" customWidth="1"/>
    <col min="261" max="261" width="16.33203125" style="3" customWidth="1"/>
    <col min="262" max="262" width="13.88671875" style="3" customWidth="1"/>
    <col min="263" max="263" width="14.109375" style="3" customWidth="1"/>
    <col min="264" max="264" width="19.5546875" style="3" customWidth="1"/>
    <col min="265" max="265" width="22.44140625" style="3" customWidth="1"/>
    <col min="266" max="266" width="17.109375" style="3" customWidth="1"/>
    <col min="267" max="267" width="14.5546875" style="3" customWidth="1"/>
    <col min="268" max="268" width="13.44140625" style="3" customWidth="1"/>
    <col min="269" max="269" width="8.88671875" style="3"/>
    <col min="270" max="270" width="15.109375" style="3" bestFit="1" customWidth="1"/>
    <col min="271" max="512" width="8.88671875" style="3"/>
    <col min="513" max="513" width="15.77734375" style="3" customWidth="1"/>
    <col min="514" max="514" width="9.5546875" style="3" customWidth="1"/>
    <col min="515" max="515" width="13.6640625" style="3" customWidth="1"/>
    <col min="516" max="516" width="31.6640625" style="3" customWidth="1"/>
    <col min="517" max="517" width="16.33203125" style="3" customWidth="1"/>
    <col min="518" max="518" width="13.88671875" style="3" customWidth="1"/>
    <col min="519" max="519" width="14.109375" style="3" customWidth="1"/>
    <col min="520" max="520" width="19.5546875" style="3" customWidth="1"/>
    <col min="521" max="521" width="22.44140625" style="3" customWidth="1"/>
    <col min="522" max="522" width="17.109375" style="3" customWidth="1"/>
    <col min="523" max="523" width="14.5546875" style="3" customWidth="1"/>
    <col min="524" max="524" width="13.44140625" style="3" customWidth="1"/>
    <col min="525" max="525" width="8.88671875" style="3"/>
    <col min="526" max="526" width="15.109375" style="3" bestFit="1" customWidth="1"/>
    <col min="527" max="768" width="8.88671875" style="3"/>
    <col min="769" max="769" width="15.77734375" style="3" customWidth="1"/>
    <col min="770" max="770" width="9.5546875" style="3" customWidth="1"/>
    <col min="771" max="771" width="13.6640625" style="3" customWidth="1"/>
    <col min="772" max="772" width="31.6640625" style="3" customWidth="1"/>
    <col min="773" max="773" width="16.33203125" style="3" customWidth="1"/>
    <col min="774" max="774" width="13.88671875" style="3" customWidth="1"/>
    <col min="775" max="775" width="14.109375" style="3" customWidth="1"/>
    <col min="776" max="776" width="19.5546875" style="3" customWidth="1"/>
    <col min="777" max="777" width="22.44140625" style="3" customWidth="1"/>
    <col min="778" max="778" width="17.109375" style="3" customWidth="1"/>
    <col min="779" max="779" width="14.5546875" style="3" customWidth="1"/>
    <col min="780" max="780" width="13.44140625" style="3" customWidth="1"/>
    <col min="781" max="781" width="8.88671875" style="3"/>
    <col min="782" max="782" width="15.109375" style="3" bestFit="1" customWidth="1"/>
    <col min="783" max="1024" width="8.88671875" style="3"/>
    <col min="1025" max="1025" width="15.77734375" style="3" customWidth="1"/>
    <col min="1026" max="1026" width="9.5546875" style="3" customWidth="1"/>
    <col min="1027" max="1027" width="13.6640625" style="3" customWidth="1"/>
    <col min="1028" max="1028" width="31.6640625" style="3" customWidth="1"/>
    <col min="1029" max="1029" width="16.33203125" style="3" customWidth="1"/>
    <col min="1030" max="1030" width="13.88671875" style="3" customWidth="1"/>
    <col min="1031" max="1031" width="14.109375" style="3" customWidth="1"/>
    <col min="1032" max="1032" width="19.5546875" style="3" customWidth="1"/>
    <col min="1033" max="1033" width="22.44140625" style="3" customWidth="1"/>
    <col min="1034" max="1034" width="17.109375" style="3" customWidth="1"/>
    <col min="1035" max="1035" width="14.5546875" style="3" customWidth="1"/>
    <col min="1036" max="1036" width="13.44140625" style="3" customWidth="1"/>
    <col min="1037" max="1037" width="8.88671875" style="3"/>
    <col min="1038" max="1038" width="15.109375" style="3" bestFit="1" customWidth="1"/>
    <col min="1039" max="1280" width="8.88671875" style="3"/>
    <col min="1281" max="1281" width="15.77734375" style="3" customWidth="1"/>
    <col min="1282" max="1282" width="9.5546875" style="3" customWidth="1"/>
    <col min="1283" max="1283" width="13.6640625" style="3" customWidth="1"/>
    <col min="1284" max="1284" width="31.6640625" style="3" customWidth="1"/>
    <col min="1285" max="1285" width="16.33203125" style="3" customWidth="1"/>
    <col min="1286" max="1286" width="13.88671875" style="3" customWidth="1"/>
    <col min="1287" max="1287" width="14.109375" style="3" customWidth="1"/>
    <col min="1288" max="1288" width="19.5546875" style="3" customWidth="1"/>
    <col min="1289" max="1289" width="22.44140625" style="3" customWidth="1"/>
    <col min="1290" max="1290" width="17.109375" style="3" customWidth="1"/>
    <col min="1291" max="1291" width="14.5546875" style="3" customWidth="1"/>
    <col min="1292" max="1292" width="13.44140625" style="3" customWidth="1"/>
    <col min="1293" max="1293" width="8.88671875" style="3"/>
    <col min="1294" max="1294" width="15.109375" style="3" bestFit="1" customWidth="1"/>
    <col min="1295" max="1536" width="8.88671875" style="3"/>
    <col min="1537" max="1537" width="15.77734375" style="3" customWidth="1"/>
    <col min="1538" max="1538" width="9.5546875" style="3" customWidth="1"/>
    <col min="1539" max="1539" width="13.6640625" style="3" customWidth="1"/>
    <col min="1540" max="1540" width="31.6640625" style="3" customWidth="1"/>
    <col min="1541" max="1541" width="16.33203125" style="3" customWidth="1"/>
    <col min="1542" max="1542" width="13.88671875" style="3" customWidth="1"/>
    <col min="1543" max="1543" width="14.109375" style="3" customWidth="1"/>
    <col min="1544" max="1544" width="19.5546875" style="3" customWidth="1"/>
    <col min="1545" max="1545" width="22.44140625" style="3" customWidth="1"/>
    <col min="1546" max="1546" width="17.109375" style="3" customWidth="1"/>
    <col min="1547" max="1547" width="14.5546875" style="3" customWidth="1"/>
    <col min="1548" max="1548" width="13.44140625" style="3" customWidth="1"/>
    <col min="1549" max="1549" width="8.88671875" style="3"/>
    <col min="1550" max="1550" width="15.109375" style="3" bestFit="1" customWidth="1"/>
    <col min="1551" max="1792" width="8.88671875" style="3"/>
    <col min="1793" max="1793" width="15.77734375" style="3" customWidth="1"/>
    <col min="1794" max="1794" width="9.5546875" style="3" customWidth="1"/>
    <col min="1795" max="1795" width="13.6640625" style="3" customWidth="1"/>
    <col min="1796" max="1796" width="31.6640625" style="3" customWidth="1"/>
    <col min="1797" max="1797" width="16.33203125" style="3" customWidth="1"/>
    <col min="1798" max="1798" width="13.88671875" style="3" customWidth="1"/>
    <col min="1799" max="1799" width="14.109375" style="3" customWidth="1"/>
    <col min="1800" max="1800" width="19.5546875" style="3" customWidth="1"/>
    <col min="1801" max="1801" width="22.44140625" style="3" customWidth="1"/>
    <col min="1802" max="1802" width="17.109375" style="3" customWidth="1"/>
    <col min="1803" max="1803" width="14.5546875" style="3" customWidth="1"/>
    <col min="1804" max="1804" width="13.44140625" style="3" customWidth="1"/>
    <col min="1805" max="1805" width="8.88671875" style="3"/>
    <col min="1806" max="1806" width="15.109375" style="3" bestFit="1" customWidth="1"/>
    <col min="1807" max="2048" width="8.88671875" style="3"/>
    <col min="2049" max="2049" width="15.77734375" style="3" customWidth="1"/>
    <col min="2050" max="2050" width="9.5546875" style="3" customWidth="1"/>
    <col min="2051" max="2051" width="13.6640625" style="3" customWidth="1"/>
    <col min="2052" max="2052" width="31.6640625" style="3" customWidth="1"/>
    <col min="2053" max="2053" width="16.33203125" style="3" customWidth="1"/>
    <col min="2054" max="2054" width="13.88671875" style="3" customWidth="1"/>
    <col min="2055" max="2055" width="14.109375" style="3" customWidth="1"/>
    <col min="2056" max="2056" width="19.5546875" style="3" customWidth="1"/>
    <col min="2057" max="2057" width="22.44140625" style="3" customWidth="1"/>
    <col min="2058" max="2058" width="17.109375" style="3" customWidth="1"/>
    <col min="2059" max="2059" width="14.5546875" style="3" customWidth="1"/>
    <col min="2060" max="2060" width="13.44140625" style="3" customWidth="1"/>
    <col min="2061" max="2061" width="8.88671875" style="3"/>
    <col min="2062" max="2062" width="15.109375" style="3" bestFit="1" customWidth="1"/>
    <col min="2063" max="2304" width="8.88671875" style="3"/>
    <col min="2305" max="2305" width="15.77734375" style="3" customWidth="1"/>
    <col min="2306" max="2306" width="9.5546875" style="3" customWidth="1"/>
    <col min="2307" max="2307" width="13.6640625" style="3" customWidth="1"/>
    <col min="2308" max="2308" width="31.6640625" style="3" customWidth="1"/>
    <col min="2309" max="2309" width="16.33203125" style="3" customWidth="1"/>
    <col min="2310" max="2310" width="13.88671875" style="3" customWidth="1"/>
    <col min="2311" max="2311" width="14.109375" style="3" customWidth="1"/>
    <col min="2312" max="2312" width="19.5546875" style="3" customWidth="1"/>
    <col min="2313" max="2313" width="22.44140625" style="3" customWidth="1"/>
    <col min="2314" max="2314" width="17.109375" style="3" customWidth="1"/>
    <col min="2315" max="2315" width="14.5546875" style="3" customWidth="1"/>
    <col min="2316" max="2316" width="13.44140625" style="3" customWidth="1"/>
    <col min="2317" max="2317" width="8.88671875" style="3"/>
    <col min="2318" max="2318" width="15.109375" style="3" bestFit="1" customWidth="1"/>
    <col min="2319" max="2560" width="8.88671875" style="3"/>
    <col min="2561" max="2561" width="15.77734375" style="3" customWidth="1"/>
    <col min="2562" max="2562" width="9.5546875" style="3" customWidth="1"/>
    <col min="2563" max="2563" width="13.6640625" style="3" customWidth="1"/>
    <col min="2564" max="2564" width="31.6640625" style="3" customWidth="1"/>
    <col min="2565" max="2565" width="16.33203125" style="3" customWidth="1"/>
    <col min="2566" max="2566" width="13.88671875" style="3" customWidth="1"/>
    <col min="2567" max="2567" width="14.109375" style="3" customWidth="1"/>
    <col min="2568" max="2568" width="19.5546875" style="3" customWidth="1"/>
    <col min="2569" max="2569" width="22.44140625" style="3" customWidth="1"/>
    <col min="2570" max="2570" width="17.109375" style="3" customWidth="1"/>
    <col min="2571" max="2571" width="14.5546875" style="3" customWidth="1"/>
    <col min="2572" max="2572" width="13.44140625" style="3" customWidth="1"/>
    <col min="2573" max="2573" width="8.88671875" style="3"/>
    <col min="2574" max="2574" width="15.109375" style="3" bestFit="1" customWidth="1"/>
    <col min="2575" max="2816" width="8.88671875" style="3"/>
    <col min="2817" max="2817" width="15.77734375" style="3" customWidth="1"/>
    <col min="2818" max="2818" width="9.5546875" style="3" customWidth="1"/>
    <col min="2819" max="2819" width="13.6640625" style="3" customWidth="1"/>
    <col min="2820" max="2820" width="31.6640625" style="3" customWidth="1"/>
    <col min="2821" max="2821" width="16.33203125" style="3" customWidth="1"/>
    <col min="2822" max="2822" width="13.88671875" style="3" customWidth="1"/>
    <col min="2823" max="2823" width="14.109375" style="3" customWidth="1"/>
    <col min="2824" max="2824" width="19.5546875" style="3" customWidth="1"/>
    <col min="2825" max="2825" width="22.44140625" style="3" customWidth="1"/>
    <col min="2826" max="2826" width="17.109375" style="3" customWidth="1"/>
    <col min="2827" max="2827" width="14.5546875" style="3" customWidth="1"/>
    <col min="2828" max="2828" width="13.44140625" style="3" customWidth="1"/>
    <col min="2829" max="2829" width="8.88671875" style="3"/>
    <col min="2830" max="2830" width="15.109375" style="3" bestFit="1" customWidth="1"/>
    <col min="2831" max="3072" width="8.88671875" style="3"/>
    <col min="3073" max="3073" width="15.77734375" style="3" customWidth="1"/>
    <col min="3074" max="3074" width="9.5546875" style="3" customWidth="1"/>
    <col min="3075" max="3075" width="13.6640625" style="3" customWidth="1"/>
    <col min="3076" max="3076" width="31.6640625" style="3" customWidth="1"/>
    <col min="3077" max="3077" width="16.33203125" style="3" customWidth="1"/>
    <col min="3078" max="3078" width="13.88671875" style="3" customWidth="1"/>
    <col min="3079" max="3079" width="14.109375" style="3" customWidth="1"/>
    <col min="3080" max="3080" width="19.5546875" style="3" customWidth="1"/>
    <col min="3081" max="3081" width="22.44140625" style="3" customWidth="1"/>
    <col min="3082" max="3082" width="17.109375" style="3" customWidth="1"/>
    <col min="3083" max="3083" width="14.5546875" style="3" customWidth="1"/>
    <col min="3084" max="3084" width="13.44140625" style="3" customWidth="1"/>
    <col min="3085" max="3085" width="8.88671875" style="3"/>
    <col min="3086" max="3086" width="15.109375" style="3" bestFit="1" customWidth="1"/>
    <col min="3087" max="3328" width="8.88671875" style="3"/>
    <col min="3329" max="3329" width="15.77734375" style="3" customWidth="1"/>
    <col min="3330" max="3330" width="9.5546875" style="3" customWidth="1"/>
    <col min="3331" max="3331" width="13.6640625" style="3" customWidth="1"/>
    <col min="3332" max="3332" width="31.6640625" style="3" customWidth="1"/>
    <col min="3333" max="3333" width="16.33203125" style="3" customWidth="1"/>
    <col min="3334" max="3334" width="13.88671875" style="3" customWidth="1"/>
    <col min="3335" max="3335" width="14.109375" style="3" customWidth="1"/>
    <col min="3336" max="3336" width="19.5546875" style="3" customWidth="1"/>
    <col min="3337" max="3337" width="22.44140625" style="3" customWidth="1"/>
    <col min="3338" max="3338" width="17.109375" style="3" customWidth="1"/>
    <col min="3339" max="3339" width="14.5546875" style="3" customWidth="1"/>
    <col min="3340" max="3340" width="13.44140625" style="3" customWidth="1"/>
    <col min="3341" max="3341" width="8.88671875" style="3"/>
    <col min="3342" max="3342" width="15.109375" style="3" bestFit="1" customWidth="1"/>
    <col min="3343" max="3584" width="8.88671875" style="3"/>
    <col min="3585" max="3585" width="15.77734375" style="3" customWidth="1"/>
    <col min="3586" max="3586" width="9.5546875" style="3" customWidth="1"/>
    <col min="3587" max="3587" width="13.6640625" style="3" customWidth="1"/>
    <col min="3588" max="3588" width="31.6640625" style="3" customWidth="1"/>
    <col min="3589" max="3589" width="16.33203125" style="3" customWidth="1"/>
    <col min="3590" max="3590" width="13.88671875" style="3" customWidth="1"/>
    <col min="3591" max="3591" width="14.109375" style="3" customWidth="1"/>
    <col min="3592" max="3592" width="19.5546875" style="3" customWidth="1"/>
    <col min="3593" max="3593" width="22.44140625" style="3" customWidth="1"/>
    <col min="3594" max="3594" width="17.109375" style="3" customWidth="1"/>
    <col min="3595" max="3595" width="14.5546875" style="3" customWidth="1"/>
    <col min="3596" max="3596" width="13.44140625" style="3" customWidth="1"/>
    <col min="3597" max="3597" width="8.88671875" style="3"/>
    <col min="3598" max="3598" width="15.109375" style="3" bestFit="1" customWidth="1"/>
    <col min="3599" max="3840" width="8.88671875" style="3"/>
    <col min="3841" max="3841" width="15.77734375" style="3" customWidth="1"/>
    <col min="3842" max="3842" width="9.5546875" style="3" customWidth="1"/>
    <col min="3843" max="3843" width="13.6640625" style="3" customWidth="1"/>
    <col min="3844" max="3844" width="31.6640625" style="3" customWidth="1"/>
    <col min="3845" max="3845" width="16.33203125" style="3" customWidth="1"/>
    <col min="3846" max="3846" width="13.88671875" style="3" customWidth="1"/>
    <col min="3847" max="3847" width="14.109375" style="3" customWidth="1"/>
    <col min="3848" max="3848" width="19.5546875" style="3" customWidth="1"/>
    <col min="3849" max="3849" width="22.44140625" style="3" customWidth="1"/>
    <col min="3850" max="3850" width="17.109375" style="3" customWidth="1"/>
    <col min="3851" max="3851" width="14.5546875" style="3" customWidth="1"/>
    <col min="3852" max="3852" width="13.44140625" style="3" customWidth="1"/>
    <col min="3853" max="3853" width="8.88671875" style="3"/>
    <col min="3854" max="3854" width="15.109375" style="3" bestFit="1" customWidth="1"/>
    <col min="3855" max="4096" width="8.88671875" style="3"/>
    <col min="4097" max="4097" width="15.77734375" style="3" customWidth="1"/>
    <col min="4098" max="4098" width="9.5546875" style="3" customWidth="1"/>
    <col min="4099" max="4099" width="13.6640625" style="3" customWidth="1"/>
    <col min="4100" max="4100" width="31.6640625" style="3" customWidth="1"/>
    <col min="4101" max="4101" width="16.33203125" style="3" customWidth="1"/>
    <col min="4102" max="4102" width="13.88671875" style="3" customWidth="1"/>
    <col min="4103" max="4103" width="14.109375" style="3" customWidth="1"/>
    <col min="4104" max="4104" width="19.5546875" style="3" customWidth="1"/>
    <col min="4105" max="4105" width="22.44140625" style="3" customWidth="1"/>
    <col min="4106" max="4106" width="17.109375" style="3" customWidth="1"/>
    <col min="4107" max="4107" width="14.5546875" style="3" customWidth="1"/>
    <col min="4108" max="4108" width="13.44140625" style="3" customWidth="1"/>
    <col min="4109" max="4109" width="8.88671875" style="3"/>
    <col min="4110" max="4110" width="15.109375" style="3" bestFit="1" customWidth="1"/>
    <col min="4111" max="4352" width="8.88671875" style="3"/>
    <col min="4353" max="4353" width="15.77734375" style="3" customWidth="1"/>
    <col min="4354" max="4354" width="9.5546875" style="3" customWidth="1"/>
    <col min="4355" max="4355" width="13.6640625" style="3" customWidth="1"/>
    <col min="4356" max="4356" width="31.6640625" style="3" customWidth="1"/>
    <col min="4357" max="4357" width="16.33203125" style="3" customWidth="1"/>
    <col min="4358" max="4358" width="13.88671875" style="3" customWidth="1"/>
    <col min="4359" max="4359" width="14.109375" style="3" customWidth="1"/>
    <col min="4360" max="4360" width="19.5546875" style="3" customWidth="1"/>
    <col min="4361" max="4361" width="22.44140625" style="3" customWidth="1"/>
    <col min="4362" max="4362" width="17.109375" style="3" customWidth="1"/>
    <col min="4363" max="4363" width="14.5546875" style="3" customWidth="1"/>
    <col min="4364" max="4364" width="13.44140625" style="3" customWidth="1"/>
    <col min="4365" max="4365" width="8.88671875" style="3"/>
    <col min="4366" max="4366" width="15.109375" style="3" bestFit="1" customWidth="1"/>
    <col min="4367" max="4608" width="8.88671875" style="3"/>
    <col min="4609" max="4609" width="15.77734375" style="3" customWidth="1"/>
    <col min="4610" max="4610" width="9.5546875" style="3" customWidth="1"/>
    <col min="4611" max="4611" width="13.6640625" style="3" customWidth="1"/>
    <col min="4612" max="4612" width="31.6640625" style="3" customWidth="1"/>
    <col min="4613" max="4613" width="16.33203125" style="3" customWidth="1"/>
    <col min="4614" max="4614" width="13.88671875" style="3" customWidth="1"/>
    <col min="4615" max="4615" width="14.109375" style="3" customWidth="1"/>
    <col min="4616" max="4616" width="19.5546875" style="3" customWidth="1"/>
    <col min="4617" max="4617" width="22.44140625" style="3" customWidth="1"/>
    <col min="4618" max="4618" width="17.109375" style="3" customWidth="1"/>
    <col min="4619" max="4619" width="14.5546875" style="3" customWidth="1"/>
    <col min="4620" max="4620" width="13.44140625" style="3" customWidth="1"/>
    <col min="4621" max="4621" width="8.88671875" style="3"/>
    <col min="4622" max="4622" width="15.109375" style="3" bestFit="1" customWidth="1"/>
    <col min="4623" max="4864" width="8.88671875" style="3"/>
    <col min="4865" max="4865" width="15.77734375" style="3" customWidth="1"/>
    <col min="4866" max="4866" width="9.5546875" style="3" customWidth="1"/>
    <col min="4867" max="4867" width="13.6640625" style="3" customWidth="1"/>
    <col min="4868" max="4868" width="31.6640625" style="3" customWidth="1"/>
    <col min="4869" max="4869" width="16.33203125" style="3" customWidth="1"/>
    <col min="4870" max="4870" width="13.88671875" style="3" customWidth="1"/>
    <col min="4871" max="4871" width="14.109375" style="3" customWidth="1"/>
    <col min="4872" max="4872" width="19.5546875" style="3" customWidth="1"/>
    <col min="4873" max="4873" width="22.44140625" style="3" customWidth="1"/>
    <col min="4874" max="4874" width="17.109375" style="3" customWidth="1"/>
    <col min="4875" max="4875" width="14.5546875" style="3" customWidth="1"/>
    <col min="4876" max="4876" width="13.44140625" style="3" customWidth="1"/>
    <col min="4877" max="4877" width="8.88671875" style="3"/>
    <col min="4878" max="4878" width="15.109375" style="3" bestFit="1" customWidth="1"/>
    <col min="4879" max="5120" width="8.88671875" style="3"/>
    <col min="5121" max="5121" width="15.77734375" style="3" customWidth="1"/>
    <col min="5122" max="5122" width="9.5546875" style="3" customWidth="1"/>
    <col min="5123" max="5123" width="13.6640625" style="3" customWidth="1"/>
    <col min="5124" max="5124" width="31.6640625" style="3" customWidth="1"/>
    <col min="5125" max="5125" width="16.33203125" style="3" customWidth="1"/>
    <col min="5126" max="5126" width="13.88671875" style="3" customWidth="1"/>
    <col min="5127" max="5127" width="14.109375" style="3" customWidth="1"/>
    <col min="5128" max="5128" width="19.5546875" style="3" customWidth="1"/>
    <col min="5129" max="5129" width="22.44140625" style="3" customWidth="1"/>
    <col min="5130" max="5130" width="17.109375" style="3" customWidth="1"/>
    <col min="5131" max="5131" width="14.5546875" style="3" customWidth="1"/>
    <col min="5132" max="5132" width="13.44140625" style="3" customWidth="1"/>
    <col min="5133" max="5133" width="8.88671875" style="3"/>
    <col min="5134" max="5134" width="15.109375" style="3" bestFit="1" customWidth="1"/>
    <col min="5135" max="5376" width="8.88671875" style="3"/>
    <col min="5377" max="5377" width="15.77734375" style="3" customWidth="1"/>
    <col min="5378" max="5378" width="9.5546875" style="3" customWidth="1"/>
    <col min="5379" max="5379" width="13.6640625" style="3" customWidth="1"/>
    <col min="5380" max="5380" width="31.6640625" style="3" customWidth="1"/>
    <col min="5381" max="5381" width="16.33203125" style="3" customWidth="1"/>
    <col min="5382" max="5382" width="13.88671875" style="3" customWidth="1"/>
    <col min="5383" max="5383" width="14.109375" style="3" customWidth="1"/>
    <col min="5384" max="5384" width="19.5546875" style="3" customWidth="1"/>
    <col min="5385" max="5385" width="22.44140625" style="3" customWidth="1"/>
    <col min="5386" max="5386" width="17.109375" style="3" customWidth="1"/>
    <col min="5387" max="5387" width="14.5546875" style="3" customWidth="1"/>
    <col min="5388" max="5388" width="13.44140625" style="3" customWidth="1"/>
    <col min="5389" max="5389" width="8.88671875" style="3"/>
    <col min="5390" max="5390" width="15.109375" style="3" bestFit="1" customWidth="1"/>
    <col min="5391" max="5632" width="8.88671875" style="3"/>
    <col min="5633" max="5633" width="15.77734375" style="3" customWidth="1"/>
    <col min="5634" max="5634" width="9.5546875" style="3" customWidth="1"/>
    <col min="5635" max="5635" width="13.6640625" style="3" customWidth="1"/>
    <col min="5636" max="5636" width="31.6640625" style="3" customWidth="1"/>
    <col min="5637" max="5637" width="16.33203125" style="3" customWidth="1"/>
    <col min="5638" max="5638" width="13.88671875" style="3" customWidth="1"/>
    <col min="5639" max="5639" width="14.109375" style="3" customWidth="1"/>
    <col min="5640" max="5640" width="19.5546875" style="3" customWidth="1"/>
    <col min="5641" max="5641" width="22.44140625" style="3" customWidth="1"/>
    <col min="5642" max="5642" width="17.109375" style="3" customWidth="1"/>
    <col min="5643" max="5643" width="14.5546875" style="3" customWidth="1"/>
    <col min="5644" max="5644" width="13.44140625" style="3" customWidth="1"/>
    <col min="5645" max="5645" width="8.88671875" style="3"/>
    <col min="5646" max="5646" width="15.109375" style="3" bestFit="1" customWidth="1"/>
    <col min="5647" max="5888" width="8.88671875" style="3"/>
    <col min="5889" max="5889" width="15.77734375" style="3" customWidth="1"/>
    <col min="5890" max="5890" width="9.5546875" style="3" customWidth="1"/>
    <col min="5891" max="5891" width="13.6640625" style="3" customWidth="1"/>
    <col min="5892" max="5892" width="31.6640625" style="3" customWidth="1"/>
    <col min="5893" max="5893" width="16.33203125" style="3" customWidth="1"/>
    <col min="5894" max="5894" width="13.88671875" style="3" customWidth="1"/>
    <col min="5895" max="5895" width="14.109375" style="3" customWidth="1"/>
    <col min="5896" max="5896" width="19.5546875" style="3" customWidth="1"/>
    <col min="5897" max="5897" width="22.44140625" style="3" customWidth="1"/>
    <col min="5898" max="5898" width="17.109375" style="3" customWidth="1"/>
    <col min="5899" max="5899" width="14.5546875" style="3" customWidth="1"/>
    <col min="5900" max="5900" width="13.44140625" style="3" customWidth="1"/>
    <col min="5901" max="5901" width="8.88671875" style="3"/>
    <col min="5902" max="5902" width="15.109375" style="3" bestFit="1" customWidth="1"/>
    <col min="5903" max="6144" width="8.88671875" style="3"/>
    <col min="6145" max="6145" width="15.77734375" style="3" customWidth="1"/>
    <col min="6146" max="6146" width="9.5546875" style="3" customWidth="1"/>
    <col min="6147" max="6147" width="13.6640625" style="3" customWidth="1"/>
    <col min="6148" max="6148" width="31.6640625" style="3" customWidth="1"/>
    <col min="6149" max="6149" width="16.33203125" style="3" customWidth="1"/>
    <col min="6150" max="6150" width="13.88671875" style="3" customWidth="1"/>
    <col min="6151" max="6151" width="14.109375" style="3" customWidth="1"/>
    <col min="6152" max="6152" width="19.5546875" style="3" customWidth="1"/>
    <col min="6153" max="6153" width="22.44140625" style="3" customWidth="1"/>
    <col min="6154" max="6154" width="17.109375" style="3" customWidth="1"/>
    <col min="6155" max="6155" width="14.5546875" style="3" customWidth="1"/>
    <col min="6156" max="6156" width="13.44140625" style="3" customWidth="1"/>
    <col min="6157" max="6157" width="8.88671875" style="3"/>
    <col min="6158" max="6158" width="15.109375" style="3" bestFit="1" customWidth="1"/>
    <col min="6159" max="6400" width="8.88671875" style="3"/>
    <col min="6401" max="6401" width="15.77734375" style="3" customWidth="1"/>
    <col min="6402" max="6402" width="9.5546875" style="3" customWidth="1"/>
    <col min="6403" max="6403" width="13.6640625" style="3" customWidth="1"/>
    <col min="6404" max="6404" width="31.6640625" style="3" customWidth="1"/>
    <col min="6405" max="6405" width="16.33203125" style="3" customWidth="1"/>
    <col min="6406" max="6406" width="13.88671875" style="3" customWidth="1"/>
    <col min="6407" max="6407" width="14.109375" style="3" customWidth="1"/>
    <col min="6408" max="6408" width="19.5546875" style="3" customWidth="1"/>
    <col min="6409" max="6409" width="22.44140625" style="3" customWidth="1"/>
    <col min="6410" max="6410" width="17.109375" style="3" customWidth="1"/>
    <col min="6411" max="6411" width="14.5546875" style="3" customWidth="1"/>
    <col min="6412" max="6412" width="13.44140625" style="3" customWidth="1"/>
    <col min="6413" max="6413" width="8.88671875" style="3"/>
    <col min="6414" max="6414" width="15.109375" style="3" bestFit="1" customWidth="1"/>
    <col min="6415" max="6656" width="8.88671875" style="3"/>
    <col min="6657" max="6657" width="15.77734375" style="3" customWidth="1"/>
    <col min="6658" max="6658" width="9.5546875" style="3" customWidth="1"/>
    <col min="6659" max="6659" width="13.6640625" style="3" customWidth="1"/>
    <col min="6660" max="6660" width="31.6640625" style="3" customWidth="1"/>
    <col min="6661" max="6661" width="16.33203125" style="3" customWidth="1"/>
    <col min="6662" max="6662" width="13.88671875" style="3" customWidth="1"/>
    <col min="6663" max="6663" width="14.109375" style="3" customWidth="1"/>
    <col min="6664" max="6664" width="19.5546875" style="3" customWidth="1"/>
    <col min="6665" max="6665" width="22.44140625" style="3" customWidth="1"/>
    <col min="6666" max="6666" width="17.109375" style="3" customWidth="1"/>
    <col min="6667" max="6667" width="14.5546875" style="3" customWidth="1"/>
    <col min="6668" max="6668" width="13.44140625" style="3" customWidth="1"/>
    <col min="6669" max="6669" width="8.88671875" style="3"/>
    <col min="6670" max="6670" width="15.109375" style="3" bestFit="1" customWidth="1"/>
    <col min="6671" max="6912" width="8.88671875" style="3"/>
    <col min="6913" max="6913" width="15.77734375" style="3" customWidth="1"/>
    <col min="6914" max="6914" width="9.5546875" style="3" customWidth="1"/>
    <col min="6915" max="6915" width="13.6640625" style="3" customWidth="1"/>
    <col min="6916" max="6916" width="31.6640625" style="3" customWidth="1"/>
    <col min="6917" max="6917" width="16.33203125" style="3" customWidth="1"/>
    <col min="6918" max="6918" width="13.88671875" style="3" customWidth="1"/>
    <col min="6919" max="6919" width="14.109375" style="3" customWidth="1"/>
    <col min="6920" max="6920" width="19.5546875" style="3" customWidth="1"/>
    <col min="6921" max="6921" width="22.44140625" style="3" customWidth="1"/>
    <col min="6922" max="6922" width="17.109375" style="3" customWidth="1"/>
    <col min="6923" max="6923" width="14.5546875" style="3" customWidth="1"/>
    <col min="6924" max="6924" width="13.44140625" style="3" customWidth="1"/>
    <col min="6925" max="6925" width="8.88671875" style="3"/>
    <col min="6926" max="6926" width="15.109375" style="3" bestFit="1" customWidth="1"/>
    <col min="6927" max="7168" width="8.88671875" style="3"/>
    <col min="7169" max="7169" width="15.77734375" style="3" customWidth="1"/>
    <col min="7170" max="7170" width="9.5546875" style="3" customWidth="1"/>
    <col min="7171" max="7171" width="13.6640625" style="3" customWidth="1"/>
    <col min="7172" max="7172" width="31.6640625" style="3" customWidth="1"/>
    <col min="7173" max="7173" width="16.33203125" style="3" customWidth="1"/>
    <col min="7174" max="7174" width="13.88671875" style="3" customWidth="1"/>
    <col min="7175" max="7175" width="14.109375" style="3" customWidth="1"/>
    <col min="7176" max="7176" width="19.5546875" style="3" customWidth="1"/>
    <col min="7177" max="7177" width="22.44140625" style="3" customWidth="1"/>
    <col min="7178" max="7178" width="17.109375" style="3" customWidth="1"/>
    <col min="7179" max="7179" width="14.5546875" style="3" customWidth="1"/>
    <col min="7180" max="7180" width="13.44140625" style="3" customWidth="1"/>
    <col min="7181" max="7181" width="8.88671875" style="3"/>
    <col min="7182" max="7182" width="15.109375" style="3" bestFit="1" customWidth="1"/>
    <col min="7183" max="7424" width="8.88671875" style="3"/>
    <col min="7425" max="7425" width="15.77734375" style="3" customWidth="1"/>
    <col min="7426" max="7426" width="9.5546875" style="3" customWidth="1"/>
    <col min="7427" max="7427" width="13.6640625" style="3" customWidth="1"/>
    <col min="7428" max="7428" width="31.6640625" style="3" customWidth="1"/>
    <col min="7429" max="7429" width="16.33203125" style="3" customWidth="1"/>
    <col min="7430" max="7430" width="13.88671875" style="3" customWidth="1"/>
    <col min="7431" max="7431" width="14.109375" style="3" customWidth="1"/>
    <col min="7432" max="7432" width="19.5546875" style="3" customWidth="1"/>
    <col min="7433" max="7433" width="22.44140625" style="3" customWidth="1"/>
    <col min="7434" max="7434" width="17.109375" style="3" customWidth="1"/>
    <col min="7435" max="7435" width="14.5546875" style="3" customWidth="1"/>
    <col min="7436" max="7436" width="13.44140625" style="3" customWidth="1"/>
    <col min="7437" max="7437" width="8.88671875" style="3"/>
    <col min="7438" max="7438" width="15.109375" style="3" bestFit="1" customWidth="1"/>
    <col min="7439" max="7680" width="8.88671875" style="3"/>
    <col min="7681" max="7681" width="15.77734375" style="3" customWidth="1"/>
    <col min="7682" max="7682" width="9.5546875" style="3" customWidth="1"/>
    <col min="7683" max="7683" width="13.6640625" style="3" customWidth="1"/>
    <col min="7684" max="7684" width="31.6640625" style="3" customWidth="1"/>
    <col min="7685" max="7685" width="16.33203125" style="3" customWidth="1"/>
    <col min="7686" max="7686" width="13.88671875" style="3" customWidth="1"/>
    <col min="7687" max="7687" width="14.109375" style="3" customWidth="1"/>
    <col min="7688" max="7688" width="19.5546875" style="3" customWidth="1"/>
    <col min="7689" max="7689" width="22.44140625" style="3" customWidth="1"/>
    <col min="7690" max="7690" width="17.109375" style="3" customWidth="1"/>
    <col min="7691" max="7691" width="14.5546875" style="3" customWidth="1"/>
    <col min="7692" max="7692" width="13.44140625" style="3" customWidth="1"/>
    <col min="7693" max="7693" width="8.88671875" style="3"/>
    <col min="7694" max="7694" width="15.109375" style="3" bestFit="1" customWidth="1"/>
    <col min="7695" max="7936" width="8.88671875" style="3"/>
    <col min="7937" max="7937" width="15.77734375" style="3" customWidth="1"/>
    <col min="7938" max="7938" width="9.5546875" style="3" customWidth="1"/>
    <col min="7939" max="7939" width="13.6640625" style="3" customWidth="1"/>
    <col min="7940" max="7940" width="31.6640625" style="3" customWidth="1"/>
    <col min="7941" max="7941" width="16.33203125" style="3" customWidth="1"/>
    <col min="7942" max="7942" width="13.88671875" style="3" customWidth="1"/>
    <col min="7943" max="7943" width="14.109375" style="3" customWidth="1"/>
    <col min="7944" max="7944" width="19.5546875" style="3" customWidth="1"/>
    <col min="7945" max="7945" width="22.44140625" style="3" customWidth="1"/>
    <col min="7946" max="7946" width="17.109375" style="3" customWidth="1"/>
    <col min="7947" max="7947" width="14.5546875" style="3" customWidth="1"/>
    <col min="7948" max="7948" width="13.44140625" style="3" customWidth="1"/>
    <col min="7949" max="7949" width="8.88671875" style="3"/>
    <col min="7950" max="7950" width="15.109375" style="3" bestFit="1" customWidth="1"/>
    <col min="7951" max="8192" width="8.88671875" style="3"/>
    <col min="8193" max="8193" width="15.77734375" style="3" customWidth="1"/>
    <col min="8194" max="8194" width="9.5546875" style="3" customWidth="1"/>
    <col min="8195" max="8195" width="13.6640625" style="3" customWidth="1"/>
    <col min="8196" max="8196" width="31.6640625" style="3" customWidth="1"/>
    <col min="8197" max="8197" width="16.33203125" style="3" customWidth="1"/>
    <col min="8198" max="8198" width="13.88671875" style="3" customWidth="1"/>
    <col min="8199" max="8199" width="14.109375" style="3" customWidth="1"/>
    <col min="8200" max="8200" width="19.5546875" style="3" customWidth="1"/>
    <col min="8201" max="8201" width="22.44140625" style="3" customWidth="1"/>
    <col min="8202" max="8202" width="17.109375" style="3" customWidth="1"/>
    <col min="8203" max="8203" width="14.5546875" style="3" customWidth="1"/>
    <col min="8204" max="8204" width="13.44140625" style="3" customWidth="1"/>
    <col min="8205" max="8205" width="8.88671875" style="3"/>
    <col min="8206" max="8206" width="15.109375" style="3" bestFit="1" customWidth="1"/>
    <col min="8207" max="8448" width="8.88671875" style="3"/>
    <col min="8449" max="8449" width="15.77734375" style="3" customWidth="1"/>
    <col min="8450" max="8450" width="9.5546875" style="3" customWidth="1"/>
    <col min="8451" max="8451" width="13.6640625" style="3" customWidth="1"/>
    <col min="8452" max="8452" width="31.6640625" style="3" customWidth="1"/>
    <col min="8453" max="8453" width="16.33203125" style="3" customWidth="1"/>
    <col min="8454" max="8454" width="13.88671875" style="3" customWidth="1"/>
    <col min="8455" max="8455" width="14.109375" style="3" customWidth="1"/>
    <col min="8456" max="8456" width="19.5546875" style="3" customWidth="1"/>
    <col min="8457" max="8457" width="22.44140625" style="3" customWidth="1"/>
    <col min="8458" max="8458" width="17.109375" style="3" customWidth="1"/>
    <col min="8459" max="8459" width="14.5546875" style="3" customWidth="1"/>
    <col min="8460" max="8460" width="13.44140625" style="3" customWidth="1"/>
    <col min="8461" max="8461" width="8.88671875" style="3"/>
    <col min="8462" max="8462" width="15.109375" style="3" bestFit="1" customWidth="1"/>
    <col min="8463" max="8704" width="8.88671875" style="3"/>
    <col min="8705" max="8705" width="15.77734375" style="3" customWidth="1"/>
    <col min="8706" max="8706" width="9.5546875" style="3" customWidth="1"/>
    <col min="8707" max="8707" width="13.6640625" style="3" customWidth="1"/>
    <col min="8708" max="8708" width="31.6640625" style="3" customWidth="1"/>
    <col min="8709" max="8709" width="16.33203125" style="3" customWidth="1"/>
    <col min="8710" max="8710" width="13.88671875" style="3" customWidth="1"/>
    <col min="8711" max="8711" width="14.109375" style="3" customWidth="1"/>
    <col min="8712" max="8712" width="19.5546875" style="3" customWidth="1"/>
    <col min="8713" max="8713" width="22.44140625" style="3" customWidth="1"/>
    <col min="8714" max="8714" width="17.109375" style="3" customWidth="1"/>
    <col min="8715" max="8715" width="14.5546875" style="3" customWidth="1"/>
    <col min="8716" max="8716" width="13.44140625" style="3" customWidth="1"/>
    <col min="8717" max="8717" width="8.88671875" style="3"/>
    <col min="8718" max="8718" width="15.109375" style="3" bestFit="1" customWidth="1"/>
    <col min="8719" max="8960" width="8.88671875" style="3"/>
    <col min="8961" max="8961" width="15.77734375" style="3" customWidth="1"/>
    <col min="8962" max="8962" width="9.5546875" style="3" customWidth="1"/>
    <col min="8963" max="8963" width="13.6640625" style="3" customWidth="1"/>
    <col min="8964" max="8964" width="31.6640625" style="3" customWidth="1"/>
    <col min="8965" max="8965" width="16.33203125" style="3" customWidth="1"/>
    <col min="8966" max="8966" width="13.88671875" style="3" customWidth="1"/>
    <col min="8967" max="8967" width="14.109375" style="3" customWidth="1"/>
    <col min="8968" max="8968" width="19.5546875" style="3" customWidth="1"/>
    <col min="8969" max="8969" width="22.44140625" style="3" customWidth="1"/>
    <col min="8970" max="8970" width="17.109375" style="3" customWidth="1"/>
    <col min="8971" max="8971" width="14.5546875" style="3" customWidth="1"/>
    <col min="8972" max="8972" width="13.44140625" style="3" customWidth="1"/>
    <col min="8973" max="8973" width="8.88671875" style="3"/>
    <col min="8974" max="8974" width="15.109375" style="3" bestFit="1" customWidth="1"/>
    <col min="8975" max="9216" width="8.88671875" style="3"/>
    <col min="9217" max="9217" width="15.77734375" style="3" customWidth="1"/>
    <col min="9218" max="9218" width="9.5546875" style="3" customWidth="1"/>
    <col min="9219" max="9219" width="13.6640625" style="3" customWidth="1"/>
    <col min="9220" max="9220" width="31.6640625" style="3" customWidth="1"/>
    <col min="9221" max="9221" width="16.33203125" style="3" customWidth="1"/>
    <col min="9222" max="9222" width="13.88671875" style="3" customWidth="1"/>
    <col min="9223" max="9223" width="14.109375" style="3" customWidth="1"/>
    <col min="9224" max="9224" width="19.5546875" style="3" customWidth="1"/>
    <col min="9225" max="9225" width="22.44140625" style="3" customWidth="1"/>
    <col min="9226" max="9226" width="17.109375" style="3" customWidth="1"/>
    <col min="9227" max="9227" width="14.5546875" style="3" customWidth="1"/>
    <col min="9228" max="9228" width="13.44140625" style="3" customWidth="1"/>
    <col min="9229" max="9229" width="8.88671875" style="3"/>
    <col min="9230" max="9230" width="15.109375" style="3" bestFit="1" customWidth="1"/>
    <col min="9231" max="9472" width="8.88671875" style="3"/>
    <col min="9473" max="9473" width="15.77734375" style="3" customWidth="1"/>
    <col min="9474" max="9474" width="9.5546875" style="3" customWidth="1"/>
    <col min="9475" max="9475" width="13.6640625" style="3" customWidth="1"/>
    <col min="9476" max="9476" width="31.6640625" style="3" customWidth="1"/>
    <col min="9477" max="9477" width="16.33203125" style="3" customWidth="1"/>
    <col min="9478" max="9478" width="13.88671875" style="3" customWidth="1"/>
    <col min="9479" max="9479" width="14.109375" style="3" customWidth="1"/>
    <col min="9480" max="9480" width="19.5546875" style="3" customWidth="1"/>
    <col min="9481" max="9481" width="22.44140625" style="3" customWidth="1"/>
    <col min="9482" max="9482" width="17.109375" style="3" customWidth="1"/>
    <col min="9483" max="9483" width="14.5546875" style="3" customWidth="1"/>
    <col min="9484" max="9484" width="13.44140625" style="3" customWidth="1"/>
    <col min="9485" max="9485" width="8.88671875" style="3"/>
    <col min="9486" max="9486" width="15.109375" style="3" bestFit="1" customWidth="1"/>
    <col min="9487" max="9728" width="8.88671875" style="3"/>
    <col min="9729" max="9729" width="15.77734375" style="3" customWidth="1"/>
    <col min="9730" max="9730" width="9.5546875" style="3" customWidth="1"/>
    <col min="9731" max="9731" width="13.6640625" style="3" customWidth="1"/>
    <col min="9732" max="9732" width="31.6640625" style="3" customWidth="1"/>
    <col min="9733" max="9733" width="16.33203125" style="3" customWidth="1"/>
    <col min="9734" max="9734" width="13.88671875" style="3" customWidth="1"/>
    <col min="9735" max="9735" width="14.109375" style="3" customWidth="1"/>
    <col min="9736" max="9736" width="19.5546875" style="3" customWidth="1"/>
    <col min="9737" max="9737" width="22.44140625" style="3" customWidth="1"/>
    <col min="9738" max="9738" width="17.109375" style="3" customWidth="1"/>
    <col min="9739" max="9739" width="14.5546875" style="3" customWidth="1"/>
    <col min="9740" max="9740" width="13.44140625" style="3" customWidth="1"/>
    <col min="9741" max="9741" width="8.88671875" style="3"/>
    <col min="9742" max="9742" width="15.109375" style="3" bestFit="1" customWidth="1"/>
    <col min="9743" max="9984" width="8.88671875" style="3"/>
    <col min="9985" max="9985" width="15.77734375" style="3" customWidth="1"/>
    <col min="9986" max="9986" width="9.5546875" style="3" customWidth="1"/>
    <col min="9987" max="9987" width="13.6640625" style="3" customWidth="1"/>
    <col min="9988" max="9988" width="31.6640625" style="3" customWidth="1"/>
    <col min="9989" max="9989" width="16.33203125" style="3" customWidth="1"/>
    <col min="9990" max="9990" width="13.88671875" style="3" customWidth="1"/>
    <col min="9991" max="9991" width="14.109375" style="3" customWidth="1"/>
    <col min="9992" max="9992" width="19.5546875" style="3" customWidth="1"/>
    <col min="9993" max="9993" width="22.44140625" style="3" customWidth="1"/>
    <col min="9994" max="9994" width="17.109375" style="3" customWidth="1"/>
    <col min="9995" max="9995" width="14.5546875" style="3" customWidth="1"/>
    <col min="9996" max="9996" width="13.44140625" style="3" customWidth="1"/>
    <col min="9997" max="9997" width="8.88671875" style="3"/>
    <col min="9998" max="9998" width="15.109375" style="3" bestFit="1" customWidth="1"/>
    <col min="9999" max="10240" width="8.88671875" style="3"/>
    <col min="10241" max="10241" width="15.77734375" style="3" customWidth="1"/>
    <col min="10242" max="10242" width="9.5546875" style="3" customWidth="1"/>
    <col min="10243" max="10243" width="13.6640625" style="3" customWidth="1"/>
    <col min="10244" max="10244" width="31.6640625" style="3" customWidth="1"/>
    <col min="10245" max="10245" width="16.33203125" style="3" customWidth="1"/>
    <col min="10246" max="10246" width="13.88671875" style="3" customWidth="1"/>
    <col min="10247" max="10247" width="14.109375" style="3" customWidth="1"/>
    <col min="10248" max="10248" width="19.5546875" style="3" customWidth="1"/>
    <col min="10249" max="10249" width="22.44140625" style="3" customWidth="1"/>
    <col min="10250" max="10250" width="17.109375" style="3" customWidth="1"/>
    <col min="10251" max="10251" width="14.5546875" style="3" customWidth="1"/>
    <col min="10252" max="10252" width="13.44140625" style="3" customWidth="1"/>
    <col min="10253" max="10253" width="8.88671875" style="3"/>
    <col min="10254" max="10254" width="15.109375" style="3" bestFit="1" customWidth="1"/>
    <col min="10255" max="10496" width="8.88671875" style="3"/>
    <col min="10497" max="10497" width="15.77734375" style="3" customWidth="1"/>
    <col min="10498" max="10498" width="9.5546875" style="3" customWidth="1"/>
    <col min="10499" max="10499" width="13.6640625" style="3" customWidth="1"/>
    <col min="10500" max="10500" width="31.6640625" style="3" customWidth="1"/>
    <col min="10501" max="10501" width="16.33203125" style="3" customWidth="1"/>
    <col min="10502" max="10502" width="13.88671875" style="3" customWidth="1"/>
    <col min="10503" max="10503" width="14.109375" style="3" customWidth="1"/>
    <col min="10504" max="10504" width="19.5546875" style="3" customWidth="1"/>
    <col min="10505" max="10505" width="22.44140625" style="3" customWidth="1"/>
    <col min="10506" max="10506" width="17.109375" style="3" customWidth="1"/>
    <col min="10507" max="10507" width="14.5546875" style="3" customWidth="1"/>
    <col min="10508" max="10508" width="13.44140625" style="3" customWidth="1"/>
    <col min="10509" max="10509" width="8.88671875" style="3"/>
    <col min="10510" max="10510" width="15.109375" style="3" bestFit="1" customWidth="1"/>
    <col min="10511" max="10752" width="8.88671875" style="3"/>
    <col min="10753" max="10753" width="15.77734375" style="3" customWidth="1"/>
    <col min="10754" max="10754" width="9.5546875" style="3" customWidth="1"/>
    <col min="10755" max="10755" width="13.6640625" style="3" customWidth="1"/>
    <col min="10756" max="10756" width="31.6640625" style="3" customWidth="1"/>
    <col min="10757" max="10757" width="16.33203125" style="3" customWidth="1"/>
    <col min="10758" max="10758" width="13.88671875" style="3" customWidth="1"/>
    <col min="10759" max="10759" width="14.109375" style="3" customWidth="1"/>
    <col min="10760" max="10760" width="19.5546875" style="3" customWidth="1"/>
    <col min="10761" max="10761" width="22.44140625" style="3" customWidth="1"/>
    <col min="10762" max="10762" width="17.109375" style="3" customWidth="1"/>
    <col min="10763" max="10763" width="14.5546875" style="3" customWidth="1"/>
    <col min="10764" max="10764" width="13.44140625" style="3" customWidth="1"/>
    <col min="10765" max="10765" width="8.88671875" style="3"/>
    <col min="10766" max="10766" width="15.109375" style="3" bestFit="1" customWidth="1"/>
    <col min="10767" max="11008" width="8.88671875" style="3"/>
    <col min="11009" max="11009" width="15.77734375" style="3" customWidth="1"/>
    <col min="11010" max="11010" width="9.5546875" style="3" customWidth="1"/>
    <col min="11011" max="11011" width="13.6640625" style="3" customWidth="1"/>
    <col min="11012" max="11012" width="31.6640625" style="3" customWidth="1"/>
    <col min="11013" max="11013" width="16.33203125" style="3" customWidth="1"/>
    <col min="11014" max="11014" width="13.88671875" style="3" customWidth="1"/>
    <col min="11015" max="11015" width="14.109375" style="3" customWidth="1"/>
    <col min="11016" max="11016" width="19.5546875" style="3" customWidth="1"/>
    <col min="11017" max="11017" width="22.44140625" style="3" customWidth="1"/>
    <col min="11018" max="11018" width="17.109375" style="3" customWidth="1"/>
    <col min="11019" max="11019" width="14.5546875" style="3" customWidth="1"/>
    <col min="11020" max="11020" width="13.44140625" style="3" customWidth="1"/>
    <col min="11021" max="11021" width="8.88671875" style="3"/>
    <col min="11022" max="11022" width="15.109375" style="3" bestFit="1" customWidth="1"/>
    <col min="11023" max="11264" width="8.88671875" style="3"/>
    <col min="11265" max="11265" width="15.77734375" style="3" customWidth="1"/>
    <col min="11266" max="11266" width="9.5546875" style="3" customWidth="1"/>
    <col min="11267" max="11267" width="13.6640625" style="3" customWidth="1"/>
    <col min="11268" max="11268" width="31.6640625" style="3" customWidth="1"/>
    <col min="11269" max="11269" width="16.33203125" style="3" customWidth="1"/>
    <col min="11270" max="11270" width="13.88671875" style="3" customWidth="1"/>
    <col min="11271" max="11271" width="14.109375" style="3" customWidth="1"/>
    <col min="11272" max="11272" width="19.5546875" style="3" customWidth="1"/>
    <col min="11273" max="11273" width="22.44140625" style="3" customWidth="1"/>
    <col min="11274" max="11274" width="17.109375" style="3" customWidth="1"/>
    <col min="11275" max="11275" width="14.5546875" style="3" customWidth="1"/>
    <col min="11276" max="11276" width="13.44140625" style="3" customWidth="1"/>
    <col min="11277" max="11277" width="8.88671875" style="3"/>
    <col min="11278" max="11278" width="15.109375" style="3" bestFit="1" customWidth="1"/>
    <col min="11279" max="11520" width="8.88671875" style="3"/>
    <col min="11521" max="11521" width="15.77734375" style="3" customWidth="1"/>
    <col min="11522" max="11522" width="9.5546875" style="3" customWidth="1"/>
    <col min="11523" max="11523" width="13.6640625" style="3" customWidth="1"/>
    <col min="11524" max="11524" width="31.6640625" style="3" customWidth="1"/>
    <col min="11525" max="11525" width="16.33203125" style="3" customWidth="1"/>
    <col min="11526" max="11526" width="13.88671875" style="3" customWidth="1"/>
    <col min="11527" max="11527" width="14.109375" style="3" customWidth="1"/>
    <col min="11528" max="11528" width="19.5546875" style="3" customWidth="1"/>
    <col min="11529" max="11529" width="22.44140625" style="3" customWidth="1"/>
    <col min="11530" max="11530" width="17.109375" style="3" customWidth="1"/>
    <col min="11531" max="11531" width="14.5546875" style="3" customWidth="1"/>
    <col min="11532" max="11532" width="13.44140625" style="3" customWidth="1"/>
    <col min="11533" max="11533" width="8.88671875" style="3"/>
    <col min="11534" max="11534" width="15.109375" style="3" bestFit="1" customWidth="1"/>
    <col min="11535" max="11776" width="8.88671875" style="3"/>
    <col min="11777" max="11777" width="15.77734375" style="3" customWidth="1"/>
    <col min="11778" max="11778" width="9.5546875" style="3" customWidth="1"/>
    <col min="11779" max="11779" width="13.6640625" style="3" customWidth="1"/>
    <col min="11780" max="11780" width="31.6640625" style="3" customWidth="1"/>
    <col min="11781" max="11781" width="16.33203125" style="3" customWidth="1"/>
    <col min="11782" max="11782" width="13.88671875" style="3" customWidth="1"/>
    <col min="11783" max="11783" width="14.109375" style="3" customWidth="1"/>
    <col min="11784" max="11784" width="19.5546875" style="3" customWidth="1"/>
    <col min="11785" max="11785" width="22.44140625" style="3" customWidth="1"/>
    <col min="11786" max="11786" width="17.109375" style="3" customWidth="1"/>
    <col min="11787" max="11787" width="14.5546875" style="3" customWidth="1"/>
    <col min="11788" max="11788" width="13.44140625" style="3" customWidth="1"/>
    <col min="11789" max="11789" width="8.88671875" style="3"/>
    <col min="11790" max="11790" width="15.109375" style="3" bestFit="1" customWidth="1"/>
    <col min="11791" max="12032" width="8.88671875" style="3"/>
    <col min="12033" max="12033" width="15.77734375" style="3" customWidth="1"/>
    <col min="12034" max="12034" width="9.5546875" style="3" customWidth="1"/>
    <col min="12035" max="12035" width="13.6640625" style="3" customWidth="1"/>
    <col min="12036" max="12036" width="31.6640625" style="3" customWidth="1"/>
    <col min="12037" max="12037" width="16.33203125" style="3" customWidth="1"/>
    <col min="12038" max="12038" width="13.88671875" style="3" customWidth="1"/>
    <col min="12039" max="12039" width="14.109375" style="3" customWidth="1"/>
    <col min="12040" max="12040" width="19.5546875" style="3" customWidth="1"/>
    <col min="12041" max="12041" width="22.44140625" style="3" customWidth="1"/>
    <col min="12042" max="12042" width="17.109375" style="3" customWidth="1"/>
    <col min="12043" max="12043" width="14.5546875" style="3" customWidth="1"/>
    <col min="12044" max="12044" width="13.44140625" style="3" customWidth="1"/>
    <col min="12045" max="12045" width="8.88671875" style="3"/>
    <col min="12046" max="12046" width="15.109375" style="3" bestFit="1" customWidth="1"/>
    <col min="12047" max="12288" width="8.88671875" style="3"/>
    <col min="12289" max="12289" width="15.77734375" style="3" customWidth="1"/>
    <col min="12290" max="12290" width="9.5546875" style="3" customWidth="1"/>
    <col min="12291" max="12291" width="13.6640625" style="3" customWidth="1"/>
    <col min="12292" max="12292" width="31.6640625" style="3" customWidth="1"/>
    <col min="12293" max="12293" width="16.33203125" style="3" customWidth="1"/>
    <col min="12294" max="12294" width="13.88671875" style="3" customWidth="1"/>
    <col min="12295" max="12295" width="14.109375" style="3" customWidth="1"/>
    <col min="12296" max="12296" width="19.5546875" style="3" customWidth="1"/>
    <col min="12297" max="12297" width="22.44140625" style="3" customWidth="1"/>
    <col min="12298" max="12298" width="17.109375" style="3" customWidth="1"/>
    <col min="12299" max="12299" width="14.5546875" style="3" customWidth="1"/>
    <col min="12300" max="12300" width="13.44140625" style="3" customWidth="1"/>
    <col min="12301" max="12301" width="8.88671875" style="3"/>
    <col min="12302" max="12302" width="15.109375" style="3" bestFit="1" customWidth="1"/>
    <col min="12303" max="12544" width="8.88671875" style="3"/>
    <col min="12545" max="12545" width="15.77734375" style="3" customWidth="1"/>
    <col min="12546" max="12546" width="9.5546875" style="3" customWidth="1"/>
    <col min="12547" max="12547" width="13.6640625" style="3" customWidth="1"/>
    <col min="12548" max="12548" width="31.6640625" style="3" customWidth="1"/>
    <col min="12549" max="12549" width="16.33203125" style="3" customWidth="1"/>
    <col min="12550" max="12550" width="13.88671875" style="3" customWidth="1"/>
    <col min="12551" max="12551" width="14.109375" style="3" customWidth="1"/>
    <col min="12552" max="12552" width="19.5546875" style="3" customWidth="1"/>
    <col min="12553" max="12553" width="22.44140625" style="3" customWidth="1"/>
    <col min="12554" max="12554" width="17.109375" style="3" customWidth="1"/>
    <col min="12555" max="12555" width="14.5546875" style="3" customWidth="1"/>
    <col min="12556" max="12556" width="13.44140625" style="3" customWidth="1"/>
    <col min="12557" max="12557" width="8.88671875" style="3"/>
    <col min="12558" max="12558" width="15.109375" style="3" bestFit="1" customWidth="1"/>
    <col min="12559" max="12800" width="8.88671875" style="3"/>
    <col min="12801" max="12801" width="15.77734375" style="3" customWidth="1"/>
    <col min="12802" max="12802" width="9.5546875" style="3" customWidth="1"/>
    <col min="12803" max="12803" width="13.6640625" style="3" customWidth="1"/>
    <col min="12804" max="12804" width="31.6640625" style="3" customWidth="1"/>
    <col min="12805" max="12805" width="16.33203125" style="3" customWidth="1"/>
    <col min="12806" max="12806" width="13.88671875" style="3" customWidth="1"/>
    <col min="12807" max="12807" width="14.109375" style="3" customWidth="1"/>
    <col min="12808" max="12808" width="19.5546875" style="3" customWidth="1"/>
    <col min="12809" max="12809" width="22.44140625" style="3" customWidth="1"/>
    <col min="12810" max="12810" width="17.109375" style="3" customWidth="1"/>
    <col min="12811" max="12811" width="14.5546875" style="3" customWidth="1"/>
    <col min="12812" max="12812" width="13.44140625" style="3" customWidth="1"/>
    <col min="12813" max="12813" width="8.88671875" style="3"/>
    <col min="12814" max="12814" width="15.109375" style="3" bestFit="1" customWidth="1"/>
    <col min="12815" max="13056" width="8.88671875" style="3"/>
    <col min="13057" max="13057" width="15.77734375" style="3" customWidth="1"/>
    <col min="13058" max="13058" width="9.5546875" style="3" customWidth="1"/>
    <col min="13059" max="13059" width="13.6640625" style="3" customWidth="1"/>
    <col min="13060" max="13060" width="31.6640625" style="3" customWidth="1"/>
    <col min="13061" max="13061" width="16.33203125" style="3" customWidth="1"/>
    <col min="13062" max="13062" width="13.88671875" style="3" customWidth="1"/>
    <col min="13063" max="13063" width="14.109375" style="3" customWidth="1"/>
    <col min="13064" max="13064" width="19.5546875" style="3" customWidth="1"/>
    <col min="13065" max="13065" width="22.44140625" style="3" customWidth="1"/>
    <col min="13066" max="13066" width="17.109375" style="3" customWidth="1"/>
    <col min="13067" max="13067" width="14.5546875" style="3" customWidth="1"/>
    <col min="13068" max="13068" width="13.44140625" style="3" customWidth="1"/>
    <col min="13069" max="13069" width="8.88671875" style="3"/>
    <col min="13070" max="13070" width="15.109375" style="3" bestFit="1" customWidth="1"/>
    <col min="13071" max="13312" width="8.88671875" style="3"/>
    <col min="13313" max="13313" width="15.77734375" style="3" customWidth="1"/>
    <col min="13314" max="13314" width="9.5546875" style="3" customWidth="1"/>
    <col min="13315" max="13315" width="13.6640625" style="3" customWidth="1"/>
    <col min="13316" max="13316" width="31.6640625" style="3" customWidth="1"/>
    <col min="13317" max="13317" width="16.33203125" style="3" customWidth="1"/>
    <col min="13318" max="13318" width="13.88671875" style="3" customWidth="1"/>
    <col min="13319" max="13319" width="14.109375" style="3" customWidth="1"/>
    <col min="13320" max="13320" width="19.5546875" style="3" customWidth="1"/>
    <col min="13321" max="13321" width="22.44140625" style="3" customWidth="1"/>
    <col min="13322" max="13322" width="17.109375" style="3" customWidth="1"/>
    <col min="13323" max="13323" width="14.5546875" style="3" customWidth="1"/>
    <col min="13324" max="13324" width="13.44140625" style="3" customWidth="1"/>
    <col min="13325" max="13325" width="8.88671875" style="3"/>
    <col min="13326" max="13326" width="15.109375" style="3" bestFit="1" customWidth="1"/>
    <col min="13327" max="13568" width="8.88671875" style="3"/>
    <col min="13569" max="13569" width="15.77734375" style="3" customWidth="1"/>
    <col min="13570" max="13570" width="9.5546875" style="3" customWidth="1"/>
    <col min="13571" max="13571" width="13.6640625" style="3" customWidth="1"/>
    <col min="13572" max="13572" width="31.6640625" style="3" customWidth="1"/>
    <col min="13573" max="13573" width="16.33203125" style="3" customWidth="1"/>
    <col min="13574" max="13574" width="13.88671875" style="3" customWidth="1"/>
    <col min="13575" max="13575" width="14.109375" style="3" customWidth="1"/>
    <col min="13576" max="13576" width="19.5546875" style="3" customWidth="1"/>
    <col min="13577" max="13577" width="22.44140625" style="3" customWidth="1"/>
    <col min="13578" max="13578" width="17.109375" style="3" customWidth="1"/>
    <col min="13579" max="13579" width="14.5546875" style="3" customWidth="1"/>
    <col min="13580" max="13580" width="13.44140625" style="3" customWidth="1"/>
    <col min="13581" max="13581" width="8.88671875" style="3"/>
    <col min="13582" max="13582" width="15.109375" style="3" bestFit="1" customWidth="1"/>
    <col min="13583" max="13824" width="8.88671875" style="3"/>
    <col min="13825" max="13825" width="15.77734375" style="3" customWidth="1"/>
    <col min="13826" max="13826" width="9.5546875" style="3" customWidth="1"/>
    <col min="13827" max="13827" width="13.6640625" style="3" customWidth="1"/>
    <col min="13828" max="13828" width="31.6640625" style="3" customWidth="1"/>
    <col min="13829" max="13829" width="16.33203125" style="3" customWidth="1"/>
    <col min="13830" max="13830" width="13.88671875" style="3" customWidth="1"/>
    <col min="13831" max="13831" width="14.109375" style="3" customWidth="1"/>
    <col min="13832" max="13832" width="19.5546875" style="3" customWidth="1"/>
    <col min="13833" max="13833" width="22.44140625" style="3" customWidth="1"/>
    <col min="13834" max="13834" width="17.109375" style="3" customWidth="1"/>
    <col min="13835" max="13835" width="14.5546875" style="3" customWidth="1"/>
    <col min="13836" max="13836" width="13.44140625" style="3" customWidth="1"/>
    <col min="13837" max="13837" width="8.88671875" style="3"/>
    <col min="13838" max="13838" width="15.109375" style="3" bestFit="1" customWidth="1"/>
    <col min="13839" max="14080" width="8.88671875" style="3"/>
    <col min="14081" max="14081" width="15.77734375" style="3" customWidth="1"/>
    <col min="14082" max="14082" width="9.5546875" style="3" customWidth="1"/>
    <col min="14083" max="14083" width="13.6640625" style="3" customWidth="1"/>
    <col min="14084" max="14084" width="31.6640625" style="3" customWidth="1"/>
    <col min="14085" max="14085" width="16.33203125" style="3" customWidth="1"/>
    <col min="14086" max="14086" width="13.88671875" style="3" customWidth="1"/>
    <col min="14087" max="14087" width="14.109375" style="3" customWidth="1"/>
    <col min="14088" max="14088" width="19.5546875" style="3" customWidth="1"/>
    <col min="14089" max="14089" width="22.44140625" style="3" customWidth="1"/>
    <col min="14090" max="14090" width="17.109375" style="3" customWidth="1"/>
    <col min="14091" max="14091" width="14.5546875" style="3" customWidth="1"/>
    <col min="14092" max="14092" width="13.44140625" style="3" customWidth="1"/>
    <col min="14093" max="14093" width="8.88671875" style="3"/>
    <col min="14094" max="14094" width="15.109375" style="3" bestFit="1" customWidth="1"/>
    <col min="14095" max="14336" width="8.88671875" style="3"/>
    <col min="14337" max="14337" width="15.77734375" style="3" customWidth="1"/>
    <col min="14338" max="14338" width="9.5546875" style="3" customWidth="1"/>
    <col min="14339" max="14339" width="13.6640625" style="3" customWidth="1"/>
    <col min="14340" max="14340" width="31.6640625" style="3" customWidth="1"/>
    <col min="14341" max="14341" width="16.33203125" style="3" customWidth="1"/>
    <col min="14342" max="14342" width="13.88671875" style="3" customWidth="1"/>
    <col min="14343" max="14343" width="14.109375" style="3" customWidth="1"/>
    <col min="14344" max="14344" width="19.5546875" style="3" customWidth="1"/>
    <col min="14345" max="14345" width="22.44140625" style="3" customWidth="1"/>
    <col min="14346" max="14346" width="17.109375" style="3" customWidth="1"/>
    <col min="14347" max="14347" width="14.5546875" style="3" customWidth="1"/>
    <col min="14348" max="14348" width="13.44140625" style="3" customWidth="1"/>
    <col min="14349" max="14349" width="8.88671875" style="3"/>
    <col min="14350" max="14350" width="15.109375" style="3" bestFit="1" customWidth="1"/>
    <col min="14351" max="14592" width="8.88671875" style="3"/>
    <col min="14593" max="14593" width="15.77734375" style="3" customWidth="1"/>
    <col min="14594" max="14594" width="9.5546875" style="3" customWidth="1"/>
    <col min="14595" max="14595" width="13.6640625" style="3" customWidth="1"/>
    <col min="14596" max="14596" width="31.6640625" style="3" customWidth="1"/>
    <col min="14597" max="14597" width="16.33203125" style="3" customWidth="1"/>
    <col min="14598" max="14598" width="13.88671875" style="3" customWidth="1"/>
    <col min="14599" max="14599" width="14.109375" style="3" customWidth="1"/>
    <col min="14600" max="14600" width="19.5546875" style="3" customWidth="1"/>
    <col min="14601" max="14601" width="22.44140625" style="3" customWidth="1"/>
    <col min="14602" max="14602" width="17.109375" style="3" customWidth="1"/>
    <col min="14603" max="14603" width="14.5546875" style="3" customWidth="1"/>
    <col min="14604" max="14604" width="13.44140625" style="3" customWidth="1"/>
    <col min="14605" max="14605" width="8.88671875" style="3"/>
    <col min="14606" max="14606" width="15.109375" style="3" bestFit="1" customWidth="1"/>
    <col min="14607" max="14848" width="8.88671875" style="3"/>
    <col min="14849" max="14849" width="15.77734375" style="3" customWidth="1"/>
    <col min="14850" max="14850" width="9.5546875" style="3" customWidth="1"/>
    <col min="14851" max="14851" width="13.6640625" style="3" customWidth="1"/>
    <col min="14852" max="14852" width="31.6640625" style="3" customWidth="1"/>
    <col min="14853" max="14853" width="16.33203125" style="3" customWidth="1"/>
    <col min="14854" max="14854" width="13.88671875" style="3" customWidth="1"/>
    <col min="14855" max="14855" width="14.109375" style="3" customWidth="1"/>
    <col min="14856" max="14856" width="19.5546875" style="3" customWidth="1"/>
    <col min="14857" max="14857" width="22.44140625" style="3" customWidth="1"/>
    <col min="14858" max="14858" width="17.109375" style="3" customWidth="1"/>
    <col min="14859" max="14859" width="14.5546875" style="3" customWidth="1"/>
    <col min="14860" max="14860" width="13.44140625" style="3" customWidth="1"/>
    <col min="14861" max="14861" width="8.88671875" style="3"/>
    <col min="14862" max="14862" width="15.109375" style="3" bestFit="1" customWidth="1"/>
    <col min="14863" max="15104" width="8.88671875" style="3"/>
    <col min="15105" max="15105" width="15.77734375" style="3" customWidth="1"/>
    <col min="15106" max="15106" width="9.5546875" style="3" customWidth="1"/>
    <col min="15107" max="15107" width="13.6640625" style="3" customWidth="1"/>
    <col min="15108" max="15108" width="31.6640625" style="3" customWidth="1"/>
    <col min="15109" max="15109" width="16.33203125" style="3" customWidth="1"/>
    <col min="15110" max="15110" width="13.88671875" style="3" customWidth="1"/>
    <col min="15111" max="15111" width="14.109375" style="3" customWidth="1"/>
    <col min="15112" max="15112" width="19.5546875" style="3" customWidth="1"/>
    <col min="15113" max="15113" width="22.44140625" style="3" customWidth="1"/>
    <col min="15114" max="15114" width="17.109375" style="3" customWidth="1"/>
    <col min="15115" max="15115" width="14.5546875" style="3" customWidth="1"/>
    <col min="15116" max="15116" width="13.44140625" style="3" customWidth="1"/>
    <col min="15117" max="15117" width="8.88671875" style="3"/>
    <col min="15118" max="15118" width="15.109375" style="3" bestFit="1" customWidth="1"/>
    <col min="15119" max="15360" width="8.88671875" style="3"/>
    <col min="15361" max="15361" width="15.77734375" style="3" customWidth="1"/>
    <col min="15362" max="15362" width="9.5546875" style="3" customWidth="1"/>
    <col min="15363" max="15363" width="13.6640625" style="3" customWidth="1"/>
    <col min="15364" max="15364" width="31.6640625" style="3" customWidth="1"/>
    <col min="15365" max="15365" width="16.33203125" style="3" customWidth="1"/>
    <col min="15366" max="15366" width="13.88671875" style="3" customWidth="1"/>
    <col min="15367" max="15367" width="14.109375" style="3" customWidth="1"/>
    <col min="15368" max="15368" width="19.5546875" style="3" customWidth="1"/>
    <col min="15369" max="15369" width="22.44140625" style="3" customWidth="1"/>
    <col min="15370" max="15370" width="17.109375" style="3" customWidth="1"/>
    <col min="15371" max="15371" width="14.5546875" style="3" customWidth="1"/>
    <col min="15372" max="15372" width="13.44140625" style="3" customWidth="1"/>
    <col min="15373" max="15373" width="8.88671875" style="3"/>
    <col min="15374" max="15374" width="15.109375" style="3" bestFit="1" customWidth="1"/>
    <col min="15375" max="15616" width="8.88671875" style="3"/>
    <col min="15617" max="15617" width="15.77734375" style="3" customWidth="1"/>
    <col min="15618" max="15618" width="9.5546875" style="3" customWidth="1"/>
    <col min="15619" max="15619" width="13.6640625" style="3" customWidth="1"/>
    <col min="15620" max="15620" width="31.6640625" style="3" customWidth="1"/>
    <col min="15621" max="15621" width="16.33203125" style="3" customWidth="1"/>
    <col min="15622" max="15622" width="13.88671875" style="3" customWidth="1"/>
    <col min="15623" max="15623" width="14.109375" style="3" customWidth="1"/>
    <col min="15624" max="15624" width="19.5546875" style="3" customWidth="1"/>
    <col min="15625" max="15625" width="22.44140625" style="3" customWidth="1"/>
    <col min="15626" max="15626" width="17.109375" style="3" customWidth="1"/>
    <col min="15627" max="15627" width="14.5546875" style="3" customWidth="1"/>
    <col min="15628" max="15628" width="13.44140625" style="3" customWidth="1"/>
    <col min="15629" max="15629" width="8.88671875" style="3"/>
    <col min="15630" max="15630" width="15.109375" style="3" bestFit="1" customWidth="1"/>
    <col min="15631" max="15872" width="8.88671875" style="3"/>
    <col min="15873" max="15873" width="15.77734375" style="3" customWidth="1"/>
    <col min="15874" max="15874" width="9.5546875" style="3" customWidth="1"/>
    <col min="15875" max="15875" width="13.6640625" style="3" customWidth="1"/>
    <col min="15876" max="15876" width="31.6640625" style="3" customWidth="1"/>
    <col min="15877" max="15877" width="16.33203125" style="3" customWidth="1"/>
    <col min="15878" max="15878" width="13.88671875" style="3" customWidth="1"/>
    <col min="15879" max="15879" width="14.109375" style="3" customWidth="1"/>
    <col min="15880" max="15880" width="19.5546875" style="3" customWidth="1"/>
    <col min="15881" max="15881" width="22.44140625" style="3" customWidth="1"/>
    <col min="15882" max="15882" width="17.109375" style="3" customWidth="1"/>
    <col min="15883" max="15883" width="14.5546875" style="3" customWidth="1"/>
    <col min="15884" max="15884" width="13.44140625" style="3" customWidth="1"/>
    <col min="15885" max="15885" width="8.88671875" style="3"/>
    <col min="15886" max="15886" width="15.109375" style="3" bestFit="1" customWidth="1"/>
    <col min="15887" max="16128" width="8.88671875" style="3"/>
    <col min="16129" max="16129" width="15.77734375" style="3" customWidth="1"/>
    <col min="16130" max="16130" width="9.5546875" style="3" customWidth="1"/>
    <col min="16131" max="16131" width="13.6640625" style="3" customWidth="1"/>
    <col min="16132" max="16132" width="31.6640625" style="3" customWidth="1"/>
    <col min="16133" max="16133" width="16.33203125" style="3" customWidth="1"/>
    <col min="16134" max="16134" width="13.88671875" style="3" customWidth="1"/>
    <col min="16135" max="16135" width="14.109375" style="3" customWidth="1"/>
    <col min="16136" max="16136" width="19.5546875" style="3" customWidth="1"/>
    <col min="16137" max="16137" width="22.44140625" style="3" customWidth="1"/>
    <col min="16138" max="16138" width="17.109375" style="3" customWidth="1"/>
    <col min="16139" max="16139" width="14.5546875" style="3" customWidth="1"/>
    <col min="16140" max="16140" width="13.44140625" style="3" customWidth="1"/>
    <col min="16141" max="16141" width="8.88671875" style="3"/>
    <col min="16142" max="16142" width="15.109375" style="3" bestFit="1" customWidth="1"/>
    <col min="16143" max="16384" width="8.88671875" style="3"/>
  </cols>
  <sheetData>
    <row r="1" spans="1:16" ht="96" customHeight="1" thickBot="1" x14ac:dyDescent="0.3">
      <c r="A1" s="85" t="s">
        <v>257</v>
      </c>
      <c r="B1" s="86"/>
      <c r="C1" s="86"/>
      <c r="D1" s="86"/>
      <c r="E1" s="86"/>
      <c r="F1" s="86"/>
      <c r="G1" s="86"/>
      <c r="H1" s="86"/>
      <c r="I1" s="86"/>
      <c r="J1" s="86"/>
      <c r="K1" s="86"/>
      <c r="L1" s="86"/>
      <c r="M1" s="86"/>
      <c r="N1" s="87"/>
    </row>
    <row r="2" spans="1:16" x14ac:dyDescent="0.25">
      <c r="A2" s="2">
        <v>1</v>
      </c>
      <c r="B2" s="82" t="s">
        <v>254</v>
      </c>
      <c r="C2" s="78"/>
      <c r="D2" s="78"/>
      <c r="E2" s="78"/>
    </row>
    <row r="3" spans="1:16" ht="25.2" x14ac:dyDescent="0.25">
      <c r="A3" s="4" t="s">
        <v>1</v>
      </c>
      <c r="B3" s="5"/>
      <c r="C3" s="80" t="s">
        <v>253</v>
      </c>
      <c r="D3" s="5"/>
      <c r="E3" s="6" t="s">
        <v>2</v>
      </c>
      <c r="F3" s="6" t="s">
        <v>3</v>
      </c>
      <c r="G3" s="6" t="s">
        <v>4</v>
      </c>
      <c r="H3" s="7" t="s">
        <v>5</v>
      </c>
      <c r="I3" s="76" t="s">
        <v>251</v>
      </c>
      <c r="J3" s="9" t="s">
        <v>6</v>
      </c>
      <c r="K3" s="6" t="s">
        <v>7</v>
      </c>
      <c r="L3" s="81" t="s">
        <v>8</v>
      </c>
      <c r="N3" s="10"/>
      <c r="O3" s="11" t="s">
        <v>9</v>
      </c>
    </row>
    <row r="4" spans="1:16" x14ac:dyDescent="0.35">
      <c r="A4" s="12" t="s">
        <v>10</v>
      </c>
      <c r="B4" s="12"/>
      <c r="C4" s="12" t="s">
        <v>11</v>
      </c>
      <c r="D4" s="12"/>
      <c r="E4" s="8" t="s">
        <v>12</v>
      </c>
      <c r="F4" s="8" t="s">
        <v>13</v>
      </c>
      <c r="G4" s="8" t="s">
        <v>14</v>
      </c>
      <c r="H4" s="8"/>
      <c r="I4" s="76" t="s">
        <v>15</v>
      </c>
      <c r="J4" s="8" t="s">
        <v>16</v>
      </c>
      <c r="K4" s="8" t="s">
        <v>17</v>
      </c>
      <c r="L4" s="76" t="s">
        <v>252</v>
      </c>
      <c r="N4" s="13"/>
      <c r="O4" t="s">
        <v>18</v>
      </c>
    </row>
    <row r="5" spans="1:16" x14ac:dyDescent="0.25">
      <c r="A5" s="14">
        <v>120</v>
      </c>
      <c r="B5" s="15"/>
      <c r="C5" s="14">
        <v>80</v>
      </c>
      <c r="D5" s="15"/>
      <c r="E5" s="16">
        <v>24</v>
      </c>
      <c r="F5" s="16">
        <v>3.3</v>
      </c>
      <c r="G5" s="16">
        <v>10</v>
      </c>
      <c r="H5" s="17">
        <v>1.5</v>
      </c>
      <c r="I5" s="18">
        <f>A5*C5/24*F5*H5/1000</f>
        <v>1.98</v>
      </c>
      <c r="J5" s="19">
        <f>F5*C5*A5/E5/1000</f>
        <v>1.32</v>
      </c>
      <c r="K5" s="20">
        <f>J5*4187*1*(60-G5)/3600</f>
        <v>76.76166666666667</v>
      </c>
      <c r="L5" s="21">
        <f>K5-(0.75*I5*1.163*(50-G5))/4</f>
        <v>59.49111666666667</v>
      </c>
      <c r="N5" s="22"/>
      <c r="O5" t="s">
        <v>19</v>
      </c>
    </row>
    <row r="6" spans="1:16" x14ac:dyDescent="0.25">
      <c r="A6" s="23"/>
      <c r="B6" s="24"/>
      <c r="C6" s="25"/>
      <c r="D6" s="26"/>
      <c r="E6" s="27"/>
      <c r="F6" s="28"/>
      <c r="G6" s="28"/>
      <c r="H6" s="73" t="s">
        <v>247</v>
      </c>
      <c r="I6" s="30"/>
      <c r="J6" s="31"/>
      <c r="K6" s="30"/>
      <c r="L6" s="30"/>
      <c r="N6" s="34"/>
      <c r="O6" t="s">
        <v>20</v>
      </c>
    </row>
    <row r="7" spans="1:16" ht="17.399999999999999" x14ac:dyDescent="0.25">
      <c r="A7" s="32">
        <v>2</v>
      </c>
      <c r="B7" s="83" t="s">
        <v>255</v>
      </c>
      <c r="C7" s="78"/>
      <c r="D7" s="78"/>
      <c r="E7" s="78"/>
      <c r="F7" s="33"/>
      <c r="G7" s="33"/>
      <c r="H7" s="33"/>
    </row>
    <row r="8" spans="1:16" ht="26.4" x14ac:dyDescent="0.25">
      <c r="A8" s="4" t="s">
        <v>1</v>
      </c>
      <c r="B8" s="5"/>
      <c r="C8" s="80" t="s">
        <v>253</v>
      </c>
      <c r="D8" s="5"/>
      <c r="E8" s="6" t="s">
        <v>2</v>
      </c>
      <c r="F8" s="6" t="s">
        <v>3</v>
      </c>
      <c r="G8" s="6" t="s">
        <v>4</v>
      </c>
      <c r="H8" s="7" t="s">
        <v>5</v>
      </c>
      <c r="I8" s="76" t="s">
        <v>251</v>
      </c>
      <c r="J8" s="9" t="s">
        <v>6</v>
      </c>
      <c r="K8" s="6" t="s">
        <v>7</v>
      </c>
      <c r="L8" s="77" t="s">
        <v>8</v>
      </c>
    </row>
    <row r="9" spans="1:16" x14ac:dyDescent="0.35">
      <c r="A9" s="12" t="s">
        <v>10</v>
      </c>
      <c r="B9" s="12"/>
      <c r="C9" s="12" t="s">
        <v>11</v>
      </c>
      <c r="D9" s="12"/>
      <c r="E9" s="8" t="s">
        <v>12</v>
      </c>
      <c r="F9" s="8" t="s">
        <v>13</v>
      </c>
      <c r="G9" s="8" t="s">
        <v>14</v>
      </c>
      <c r="H9" s="8"/>
      <c r="I9" s="76" t="s">
        <v>15</v>
      </c>
      <c r="J9" s="8" t="s">
        <v>16</v>
      </c>
      <c r="K9" s="8" t="s">
        <v>17</v>
      </c>
      <c r="L9" s="76" t="s">
        <v>252</v>
      </c>
    </row>
    <row r="10" spans="1:16" x14ac:dyDescent="0.25">
      <c r="A10" s="14">
        <f>A5</f>
        <v>120</v>
      </c>
      <c r="B10" s="15"/>
      <c r="C10" s="14">
        <f>C5</f>
        <v>80</v>
      </c>
      <c r="D10" s="15"/>
      <c r="E10" s="16">
        <f>E5</f>
        <v>24</v>
      </c>
      <c r="F10" s="16">
        <f>F5</f>
        <v>3.3</v>
      </c>
      <c r="G10" s="16">
        <f>G5</f>
        <v>10</v>
      </c>
      <c r="H10" s="17">
        <v>0.3</v>
      </c>
      <c r="I10" s="35">
        <f>A10*C10/24*F10*H10/1000</f>
        <v>0.39600000000000002</v>
      </c>
      <c r="J10" s="19">
        <f>F10*C10*A10/E10/1000</f>
        <v>1.32</v>
      </c>
      <c r="K10" s="20">
        <f>J10*4187*1*(60-G10)/3600</f>
        <v>76.76166666666667</v>
      </c>
      <c r="L10" s="21">
        <f>K10-(0.75*I10*1.163*(50-G10))/4</f>
        <v>73.30755666666667</v>
      </c>
    </row>
    <row r="11" spans="1:16" ht="24" x14ac:dyDescent="0.25">
      <c r="A11" s="23"/>
      <c r="B11" s="24"/>
      <c r="C11" s="25"/>
      <c r="D11" s="26"/>
      <c r="E11" s="27"/>
      <c r="F11" s="28"/>
      <c r="G11" s="28"/>
      <c r="H11" s="75" t="s">
        <v>248</v>
      </c>
      <c r="I11" s="30"/>
      <c r="J11" s="31"/>
      <c r="K11" s="30"/>
      <c r="L11" s="30"/>
      <c r="M11" s="36"/>
    </row>
    <row r="12" spans="1:16" x14ac:dyDescent="0.25">
      <c r="A12" s="32">
        <v>3</v>
      </c>
      <c r="B12" s="84" t="s">
        <v>256</v>
      </c>
      <c r="C12" s="79"/>
      <c r="D12" s="79"/>
      <c r="E12" s="79"/>
      <c r="F12" s="33"/>
      <c r="G12" s="33"/>
      <c r="H12" s="33"/>
    </row>
    <row r="13" spans="1:16" ht="26.4" x14ac:dyDescent="0.25">
      <c r="A13" s="4" t="s">
        <v>1</v>
      </c>
      <c r="B13" s="5"/>
      <c r="C13" s="80" t="s">
        <v>253</v>
      </c>
      <c r="D13" s="5"/>
      <c r="E13" s="6" t="s">
        <v>2</v>
      </c>
      <c r="F13" s="6" t="s">
        <v>3</v>
      </c>
      <c r="G13" s="37" t="s">
        <v>21</v>
      </c>
      <c r="H13" s="6" t="s">
        <v>4</v>
      </c>
      <c r="I13" s="38" t="s">
        <v>22</v>
      </c>
      <c r="J13" s="39" t="s">
        <v>23</v>
      </c>
      <c r="K13" s="76" t="s">
        <v>251</v>
      </c>
      <c r="L13" s="9" t="s">
        <v>6</v>
      </c>
      <c r="M13" s="6" t="s">
        <v>7</v>
      </c>
      <c r="N13" s="77" t="s">
        <v>8</v>
      </c>
    </row>
    <row r="14" spans="1:16" x14ac:dyDescent="0.35">
      <c r="A14" s="12" t="s">
        <v>10</v>
      </c>
      <c r="B14" s="12"/>
      <c r="C14" s="12" t="s">
        <v>11</v>
      </c>
      <c r="D14" s="12"/>
      <c r="E14" s="8" t="s">
        <v>12</v>
      </c>
      <c r="F14" s="8" t="s">
        <v>13</v>
      </c>
      <c r="G14" s="8" t="s">
        <v>24</v>
      </c>
      <c r="H14" s="8" t="s">
        <v>14</v>
      </c>
      <c r="I14" s="40" t="s">
        <v>25</v>
      </c>
      <c r="J14" s="8" t="s">
        <v>15</v>
      </c>
      <c r="K14" s="76" t="s">
        <v>15</v>
      </c>
      <c r="L14" s="8" t="s">
        <v>16</v>
      </c>
      <c r="M14" s="8" t="s">
        <v>17</v>
      </c>
      <c r="N14" s="76" t="s">
        <v>252</v>
      </c>
      <c r="O14" s="36"/>
    </row>
    <row r="15" spans="1:16" x14ac:dyDescent="0.25">
      <c r="A15" s="14">
        <f>A5</f>
        <v>120</v>
      </c>
      <c r="B15" s="15"/>
      <c r="C15" s="14">
        <f>C5</f>
        <v>80</v>
      </c>
      <c r="D15" s="15"/>
      <c r="E15" s="16">
        <f>E5</f>
        <v>24</v>
      </c>
      <c r="F15" s="16">
        <f>F5</f>
        <v>3.3</v>
      </c>
      <c r="G15" s="17">
        <v>3</v>
      </c>
      <c r="H15" s="16">
        <v>10</v>
      </c>
      <c r="I15" s="17">
        <v>12</v>
      </c>
      <c r="J15" s="41">
        <f>A15*C15/1000</f>
        <v>9.6</v>
      </c>
      <c r="K15" s="35">
        <f>(M15-N15)*G15*3600/(60-H15)/4.187*1.3/1000</f>
        <v>2.0279999999999991</v>
      </c>
      <c r="L15" s="19">
        <f>F15*C15*A15/E15/1000</f>
        <v>1.32</v>
      </c>
      <c r="M15" s="20">
        <f>L15*4187*1*(60-H15)/3600</f>
        <v>76.76166666666667</v>
      </c>
      <c r="N15" s="21">
        <f>C15*A15*4.187*(60-H15)/I15/3600</f>
        <v>46.522222222222233</v>
      </c>
      <c r="O15" s="36"/>
      <c r="P15" s="74"/>
    </row>
    <row r="16" spans="1:16" ht="24" x14ac:dyDescent="0.25">
      <c r="A16" s="23"/>
      <c r="B16" s="24"/>
      <c r="C16" s="25"/>
      <c r="D16" s="26"/>
      <c r="E16" s="42"/>
      <c r="F16" s="42"/>
      <c r="G16" s="75" t="s">
        <v>249</v>
      </c>
      <c r="H16" s="42"/>
      <c r="I16" s="75" t="s">
        <v>250</v>
      </c>
      <c r="J16" s="31"/>
      <c r="K16" s="43"/>
      <c r="L16" s="31"/>
      <c r="M16" s="43"/>
      <c r="N16" s="43"/>
    </row>
    <row r="17" spans="1:10" x14ac:dyDescent="0.25">
      <c r="B17" s="33"/>
      <c r="E17" s="44"/>
      <c r="F17" s="33"/>
      <c r="H17" s="33"/>
    </row>
    <row r="18" spans="1:10" x14ac:dyDescent="0.25">
      <c r="B18" s="33"/>
      <c r="E18" s="44"/>
      <c r="F18" s="33"/>
      <c r="H18" s="33"/>
    </row>
    <row r="19" spans="1:10" x14ac:dyDescent="0.25">
      <c r="B19" s="33"/>
      <c r="F19" s="33"/>
      <c r="H19" s="33"/>
    </row>
    <row r="20" spans="1:10" s="45" customFormat="1" x14ac:dyDescent="0.25">
      <c r="B20" s="46"/>
      <c r="C20" s="46"/>
      <c r="D20" s="46"/>
      <c r="E20" s="46"/>
      <c r="F20" s="46"/>
      <c r="G20" s="46"/>
      <c r="H20" s="46"/>
    </row>
    <row r="21" spans="1:10" x14ac:dyDescent="0.25">
      <c r="B21" s="33"/>
      <c r="C21" s="33"/>
      <c r="D21" s="33"/>
      <c r="E21" s="33"/>
      <c r="F21" s="33"/>
      <c r="G21" s="33"/>
      <c r="H21" s="33"/>
    </row>
    <row r="22" spans="1:10" x14ac:dyDescent="0.25">
      <c r="A22" s="47"/>
    </row>
    <row r="23" spans="1:10" ht="16.2" x14ac:dyDescent="0.25">
      <c r="A23" s="48" t="s">
        <v>26</v>
      </c>
      <c r="B23" s="49"/>
      <c r="C23" s="49"/>
      <c r="D23" s="49"/>
      <c r="E23" s="49"/>
      <c r="F23" s="49"/>
      <c r="G23" s="49"/>
      <c r="H23" s="49"/>
      <c r="I23" s="49"/>
      <c r="J23" s="49"/>
    </row>
    <row r="24" spans="1:10" x14ac:dyDescent="0.25">
      <c r="A24" s="50"/>
      <c r="B24" s="49"/>
      <c r="C24" s="49"/>
      <c r="D24" s="49"/>
      <c r="E24" s="49"/>
      <c r="F24" s="49"/>
      <c r="G24" s="49"/>
      <c r="H24" s="49"/>
      <c r="I24" s="49"/>
      <c r="J24" s="49"/>
    </row>
    <row r="25" spans="1:10" ht="36" x14ac:dyDescent="0.25">
      <c r="A25" s="51" t="s">
        <v>27</v>
      </c>
      <c r="B25" s="51" t="s">
        <v>28</v>
      </c>
      <c r="C25" s="51" t="s">
        <v>29</v>
      </c>
      <c r="D25" s="51" t="s">
        <v>30</v>
      </c>
      <c r="E25" s="51" t="s">
        <v>31</v>
      </c>
      <c r="F25" s="51" t="s">
        <v>32</v>
      </c>
      <c r="G25" s="51" t="s">
        <v>33</v>
      </c>
      <c r="H25" s="72" t="s">
        <v>246</v>
      </c>
      <c r="I25" s="51" t="s">
        <v>34</v>
      </c>
      <c r="J25" s="51" t="s">
        <v>35</v>
      </c>
    </row>
    <row r="26" spans="1:10" ht="52.8" x14ac:dyDescent="0.25">
      <c r="A26" s="51" t="s">
        <v>36</v>
      </c>
      <c r="B26" s="52" t="s">
        <v>37</v>
      </c>
      <c r="C26" s="52" t="s">
        <v>38</v>
      </c>
      <c r="D26" s="52" t="s">
        <v>39</v>
      </c>
      <c r="E26" s="52" t="s">
        <v>40</v>
      </c>
      <c r="F26" s="51" t="s">
        <v>41</v>
      </c>
      <c r="G26" s="52" t="s">
        <v>42</v>
      </c>
      <c r="H26" s="51" t="s">
        <v>43</v>
      </c>
      <c r="I26" s="52" t="s">
        <v>44</v>
      </c>
      <c r="J26" s="52" t="s">
        <v>45</v>
      </c>
    </row>
    <row r="27" spans="1:10" ht="26.4" x14ac:dyDescent="0.25">
      <c r="A27" s="52" t="s">
        <v>46</v>
      </c>
      <c r="B27" s="51" t="s">
        <v>47</v>
      </c>
      <c r="C27" s="51" t="s">
        <v>47</v>
      </c>
      <c r="D27" s="51" t="s">
        <v>48</v>
      </c>
      <c r="E27" s="51" t="s">
        <v>48</v>
      </c>
      <c r="F27" s="51" t="s">
        <v>48</v>
      </c>
      <c r="G27" s="51" t="s">
        <v>48</v>
      </c>
      <c r="H27" s="51" t="s">
        <v>49</v>
      </c>
      <c r="I27" s="51" t="s">
        <v>49</v>
      </c>
      <c r="J27" s="51" t="s">
        <v>49</v>
      </c>
    </row>
    <row r="28" spans="1:10" x14ac:dyDescent="0.25">
      <c r="A28" s="51" t="s">
        <v>13</v>
      </c>
      <c r="B28" s="52" t="s">
        <v>50</v>
      </c>
      <c r="C28" s="52" t="s">
        <v>51</v>
      </c>
      <c r="D28" s="52" t="s">
        <v>52</v>
      </c>
      <c r="E28" s="52" t="s">
        <v>53</v>
      </c>
      <c r="F28" s="52" t="s">
        <v>54</v>
      </c>
      <c r="G28" s="52" t="s">
        <v>55</v>
      </c>
      <c r="H28" s="52" t="s">
        <v>56</v>
      </c>
      <c r="I28" s="52" t="s">
        <v>57</v>
      </c>
      <c r="J28" s="52" t="s">
        <v>58</v>
      </c>
    </row>
    <row r="29" spans="1:10" x14ac:dyDescent="0.25">
      <c r="A29" s="49"/>
      <c r="B29" s="49"/>
      <c r="C29" s="49"/>
      <c r="D29" s="49"/>
      <c r="E29" s="49"/>
      <c r="F29" s="49"/>
      <c r="G29" s="49"/>
      <c r="H29" s="49"/>
      <c r="I29" s="49"/>
      <c r="J29" s="49"/>
    </row>
    <row r="30" spans="1:10" x14ac:dyDescent="0.25">
      <c r="A30" s="53" t="s">
        <v>59</v>
      </c>
      <c r="B30" s="49"/>
      <c r="C30" s="49"/>
      <c r="D30" s="49"/>
      <c r="E30" s="49"/>
      <c r="F30" s="49"/>
      <c r="G30" s="49"/>
      <c r="H30" s="49"/>
      <c r="I30" s="49"/>
      <c r="J30" s="49"/>
    </row>
    <row r="31" spans="1:10" x14ac:dyDescent="0.25">
      <c r="A31" s="53" t="s">
        <v>60</v>
      </c>
      <c r="B31" s="49"/>
      <c r="C31" s="49"/>
      <c r="D31" s="49"/>
      <c r="E31" s="49"/>
      <c r="F31" s="49"/>
      <c r="G31" s="49"/>
      <c r="H31" s="49"/>
      <c r="I31" s="49"/>
      <c r="J31" s="49"/>
    </row>
    <row r="32" spans="1:10" x14ac:dyDescent="0.25">
      <c r="A32" s="53" t="s">
        <v>61</v>
      </c>
      <c r="B32" s="49"/>
      <c r="C32" s="49"/>
      <c r="D32" s="49"/>
      <c r="E32" s="49"/>
      <c r="F32" s="49"/>
      <c r="G32" s="49"/>
      <c r="H32" s="49"/>
      <c r="I32" s="49"/>
      <c r="J32" s="49"/>
    </row>
    <row r="33" spans="1:8" x14ac:dyDescent="0.25">
      <c r="A33" s="54" t="s">
        <v>62</v>
      </c>
    </row>
    <row r="34" spans="1:8" x14ac:dyDescent="0.25">
      <c r="A34" s="53" t="s">
        <v>63</v>
      </c>
    </row>
    <row r="35" spans="1:8" x14ac:dyDescent="0.25">
      <c r="A35" s="47"/>
    </row>
    <row r="37" spans="1:8" x14ac:dyDescent="0.25">
      <c r="B37" s="49" t="s">
        <v>64</v>
      </c>
      <c r="C37" s="49"/>
      <c r="D37" s="49"/>
      <c r="E37" s="49"/>
      <c r="F37" s="49"/>
      <c r="G37" s="49"/>
    </row>
    <row r="38" spans="1:8" x14ac:dyDescent="0.25">
      <c r="B38" s="55"/>
      <c r="C38" s="1"/>
      <c r="D38" s="49"/>
      <c r="E38" s="49"/>
      <c r="F38" s="49"/>
      <c r="G38" s="49"/>
    </row>
    <row r="39" spans="1:8" x14ac:dyDescent="0.25">
      <c r="B39" s="56" t="s">
        <v>65</v>
      </c>
      <c r="C39" s="57" t="s">
        <v>66</v>
      </c>
      <c r="D39" s="57"/>
      <c r="E39" s="56" t="s">
        <v>67</v>
      </c>
      <c r="F39" s="56" t="s">
        <v>68</v>
      </c>
      <c r="G39" s="56"/>
      <c r="H39" s="58" t="s">
        <v>69</v>
      </c>
    </row>
    <row r="40" spans="1:8" x14ac:dyDescent="0.25">
      <c r="B40" s="56"/>
      <c r="C40" s="57"/>
      <c r="D40" s="57"/>
      <c r="E40" s="56"/>
      <c r="F40" s="59" t="s">
        <v>70</v>
      </c>
      <c r="G40" s="59" t="s">
        <v>71</v>
      </c>
      <c r="H40" s="58"/>
    </row>
    <row r="41" spans="1:8" x14ac:dyDescent="0.25">
      <c r="B41" s="56">
        <v>1</v>
      </c>
      <c r="C41" s="60" t="s">
        <v>72</v>
      </c>
      <c r="D41" s="61" t="s">
        <v>73</v>
      </c>
      <c r="E41" s="60" t="s">
        <v>74</v>
      </c>
      <c r="F41" s="61" t="s">
        <v>75</v>
      </c>
      <c r="G41" s="61" t="s">
        <v>76</v>
      </c>
      <c r="H41" s="60">
        <v>24</v>
      </c>
    </row>
    <row r="42" spans="1:8" ht="24" x14ac:dyDescent="0.25">
      <c r="B42" s="56"/>
      <c r="C42" s="60"/>
      <c r="D42" s="61" t="s">
        <v>77</v>
      </c>
      <c r="E42" s="60"/>
      <c r="F42" s="61" t="s">
        <v>37</v>
      </c>
      <c r="G42" s="61" t="s">
        <v>78</v>
      </c>
      <c r="H42" s="60"/>
    </row>
    <row r="43" spans="1:8" x14ac:dyDescent="0.25">
      <c r="B43" s="59">
        <v>2</v>
      </c>
      <c r="C43" s="60" t="s">
        <v>79</v>
      </c>
      <c r="D43" s="60"/>
      <c r="E43" s="61" t="s">
        <v>80</v>
      </c>
      <c r="F43" s="61" t="s">
        <v>38</v>
      </c>
      <c r="G43" s="61" t="s">
        <v>81</v>
      </c>
      <c r="H43" s="61">
        <v>24</v>
      </c>
    </row>
    <row r="44" spans="1:8" x14ac:dyDescent="0.25">
      <c r="B44" s="59">
        <v>3</v>
      </c>
      <c r="C44" s="60" t="s">
        <v>82</v>
      </c>
      <c r="D44" s="60"/>
      <c r="E44" s="62" t="s">
        <v>80</v>
      </c>
      <c r="F44" s="61" t="s">
        <v>39</v>
      </c>
      <c r="G44" s="61" t="s">
        <v>83</v>
      </c>
      <c r="H44" s="61">
        <v>24</v>
      </c>
    </row>
    <row r="45" spans="1:8" x14ac:dyDescent="0.25">
      <c r="B45" s="63">
        <v>4</v>
      </c>
      <c r="C45" s="64" t="s">
        <v>84</v>
      </c>
      <c r="D45" s="62" t="s">
        <v>85</v>
      </c>
      <c r="E45" s="61" t="s">
        <v>74</v>
      </c>
      <c r="F45" s="61" t="s">
        <v>40</v>
      </c>
      <c r="G45" s="61" t="s">
        <v>86</v>
      </c>
      <c r="H45" s="60" t="s">
        <v>87</v>
      </c>
    </row>
    <row r="46" spans="1:8" x14ac:dyDescent="0.25">
      <c r="B46" s="65"/>
      <c r="C46" s="66"/>
      <c r="D46" s="62" t="s">
        <v>88</v>
      </c>
      <c r="E46" s="61" t="s">
        <v>74</v>
      </c>
      <c r="F46" s="61" t="s">
        <v>75</v>
      </c>
      <c r="G46" s="61" t="s">
        <v>89</v>
      </c>
      <c r="H46" s="60"/>
    </row>
    <row r="47" spans="1:8" ht="36" customHeight="1" x14ac:dyDescent="0.25">
      <c r="B47" s="56">
        <v>5</v>
      </c>
      <c r="C47" s="60" t="s">
        <v>90</v>
      </c>
      <c r="D47" s="61" t="s">
        <v>91</v>
      </c>
      <c r="E47" s="60" t="s">
        <v>80</v>
      </c>
      <c r="F47" s="61" t="s">
        <v>92</v>
      </c>
      <c r="G47" s="61" t="s">
        <v>93</v>
      </c>
      <c r="H47" s="60" t="s">
        <v>87</v>
      </c>
    </row>
    <row r="48" spans="1:8" x14ac:dyDescent="0.25">
      <c r="B48" s="56"/>
      <c r="C48" s="60"/>
      <c r="D48" s="61" t="s">
        <v>94</v>
      </c>
      <c r="E48" s="60"/>
      <c r="F48" s="61" t="s">
        <v>95</v>
      </c>
      <c r="G48" s="61" t="s">
        <v>89</v>
      </c>
      <c r="H48" s="60"/>
    </row>
    <row r="49" spans="2:8" x14ac:dyDescent="0.25">
      <c r="B49" s="56"/>
      <c r="C49" s="60"/>
      <c r="D49" s="61" t="s">
        <v>96</v>
      </c>
      <c r="E49" s="60"/>
      <c r="F49" s="61" t="s">
        <v>97</v>
      </c>
      <c r="G49" s="61" t="s">
        <v>98</v>
      </c>
      <c r="H49" s="60"/>
    </row>
    <row r="50" spans="2:8" x14ac:dyDescent="0.25">
      <c r="B50" s="56"/>
      <c r="C50" s="60"/>
      <c r="D50" s="62" t="s">
        <v>99</v>
      </c>
      <c r="E50" s="60"/>
      <c r="F50" s="61" t="s">
        <v>37</v>
      </c>
      <c r="G50" s="61" t="s">
        <v>45</v>
      </c>
      <c r="H50" s="60"/>
    </row>
    <row r="51" spans="2:8" x14ac:dyDescent="0.25">
      <c r="B51" s="63">
        <v>6</v>
      </c>
      <c r="C51" s="64" t="s">
        <v>100</v>
      </c>
      <c r="D51" s="61" t="s">
        <v>101</v>
      </c>
      <c r="E51" s="61" t="s">
        <v>102</v>
      </c>
      <c r="F51" s="61" t="s">
        <v>42</v>
      </c>
      <c r="G51" s="61" t="s">
        <v>103</v>
      </c>
      <c r="H51" s="61">
        <v>24</v>
      </c>
    </row>
    <row r="52" spans="2:8" x14ac:dyDescent="0.25">
      <c r="B52" s="65"/>
      <c r="C52" s="66"/>
      <c r="D52" s="61" t="s">
        <v>104</v>
      </c>
      <c r="E52" s="61" t="s">
        <v>80</v>
      </c>
      <c r="F52" s="61" t="s">
        <v>105</v>
      </c>
      <c r="G52" s="61" t="s">
        <v>106</v>
      </c>
      <c r="H52" s="61" t="s">
        <v>107</v>
      </c>
    </row>
    <row r="53" spans="2:8" x14ac:dyDescent="0.25">
      <c r="B53" s="56">
        <v>7</v>
      </c>
      <c r="C53" s="60" t="s">
        <v>108</v>
      </c>
      <c r="D53" s="61" t="s">
        <v>91</v>
      </c>
      <c r="E53" s="60" t="s">
        <v>102</v>
      </c>
      <c r="F53" s="61" t="s">
        <v>37</v>
      </c>
      <c r="G53" s="61" t="s">
        <v>109</v>
      </c>
      <c r="H53" s="60">
        <v>24</v>
      </c>
    </row>
    <row r="54" spans="2:8" x14ac:dyDescent="0.25">
      <c r="B54" s="56"/>
      <c r="C54" s="60"/>
      <c r="D54" s="61" t="s">
        <v>94</v>
      </c>
      <c r="E54" s="60"/>
      <c r="F54" s="67" t="s">
        <v>110</v>
      </c>
      <c r="G54" s="67" t="s">
        <v>111</v>
      </c>
      <c r="H54" s="60"/>
    </row>
    <row r="55" spans="2:8" x14ac:dyDescent="0.25">
      <c r="B55" s="56"/>
      <c r="C55" s="60"/>
      <c r="D55" s="61" t="s">
        <v>112</v>
      </c>
      <c r="E55" s="60"/>
      <c r="F55" s="67" t="s">
        <v>113</v>
      </c>
      <c r="G55" s="67" t="s">
        <v>103</v>
      </c>
      <c r="H55" s="60"/>
    </row>
    <row r="56" spans="2:8" x14ac:dyDescent="0.25">
      <c r="B56" s="56"/>
      <c r="C56" s="60"/>
      <c r="D56" s="61" t="s">
        <v>114</v>
      </c>
      <c r="E56" s="61" t="s">
        <v>115</v>
      </c>
      <c r="F56" s="61" t="s">
        <v>110</v>
      </c>
      <c r="G56" s="61" t="s">
        <v>111</v>
      </c>
      <c r="H56" s="61">
        <v>8</v>
      </c>
    </row>
    <row r="57" spans="2:8" ht="24" customHeight="1" x14ac:dyDescent="0.25">
      <c r="B57" s="56"/>
      <c r="C57" s="60" t="s">
        <v>116</v>
      </c>
      <c r="D57" s="61" t="s">
        <v>117</v>
      </c>
      <c r="E57" s="61" t="s">
        <v>118</v>
      </c>
      <c r="F57" s="61" t="s">
        <v>119</v>
      </c>
      <c r="G57" s="61" t="s">
        <v>120</v>
      </c>
      <c r="H57" s="51" t="s">
        <v>121</v>
      </c>
    </row>
    <row r="58" spans="2:8" ht="24" customHeight="1" x14ac:dyDescent="0.25">
      <c r="B58" s="56"/>
      <c r="C58" s="60"/>
      <c r="D58" s="61" t="s">
        <v>114</v>
      </c>
      <c r="E58" s="62" t="s">
        <v>115</v>
      </c>
      <c r="F58" s="61" t="s">
        <v>95</v>
      </c>
      <c r="G58" s="61" t="s">
        <v>122</v>
      </c>
      <c r="H58" s="51">
        <v>8</v>
      </c>
    </row>
    <row r="59" spans="2:8" x14ac:dyDescent="0.25">
      <c r="B59" s="56"/>
      <c r="C59" s="60"/>
      <c r="D59" s="61" t="s">
        <v>123</v>
      </c>
      <c r="E59" s="62" t="s">
        <v>124</v>
      </c>
      <c r="F59" s="61" t="s">
        <v>125</v>
      </c>
      <c r="G59" s="61" t="s">
        <v>126</v>
      </c>
      <c r="H59" s="61">
        <v>24</v>
      </c>
    </row>
    <row r="60" spans="2:8" ht="24" customHeight="1" x14ac:dyDescent="0.25">
      <c r="B60" s="56">
        <v>8</v>
      </c>
      <c r="C60" s="60" t="s">
        <v>127</v>
      </c>
      <c r="D60" s="61" t="s">
        <v>128</v>
      </c>
      <c r="E60" s="60" t="s">
        <v>102</v>
      </c>
      <c r="F60" s="61" t="s">
        <v>45</v>
      </c>
      <c r="G60" s="61" t="s">
        <v>98</v>
      </c>
      <c r="H60" s="61">
        <v>24</v>
      </c>
    </row>
    <row r="61" spans="2:8" ht="24" customHeight="1" x14ac:dyDescent="0.25">
      <c r="B61" s="56"/>
      <c r="C61" s="60"/>
      <c r="D61" s="61" t="s">
        <v>129</v>
      </c>
      <c r="E61" s="60"/>
      <c r="F61" s="61" t="s">
        <v>92</v>
      </c>
      <c r="G61" s="61" t="s">
        <v>130</v>
      </c>
      <c r="H61" s="61">
        <v>10</v>
      </c>
    </row>
    <row r="62" spans="2:8" x14ac:dyDescent="0.25">
      <c r="B62" s="56">
        <v>9</v>
      </c>
      <c r="C62" s="56" t="s">
        <v>131</v>
      </c>
      <c r="D62" s="59" t="s">
        <v>132</v>
      </c>
      <c r="E62" s="56" t="s">
        <v>133</v>
      </c>
      <c r="F62" s="59" t="s">
        <v>134</v>
      </c>
      <c r="G62" s="59" t="s">
        <v>44</v>
      </c>
      <c r="H62" s="59">
        <v>24</v>
      </c>
    </row>
    <row r="63" spans="2:8" x14ac:dyDescent="0.25">
      <c r="B63" s="56"/>
      <c r="C63" s="56"/>
      <c r="D63" s="59" t="s">
        <v>135</v>
      </c>
      <c r="E63" s="56"/>
      <c r="F63" s="59" t="s">
        <v>93</v>
      </c>
      <c r="G63" s="59" t="s">
        <v>130</v>
      </c>
      <c r="H63" s="59">
        <v>10</v>
      </c>
    </row>
    <row r="64" spans="2:8" x14ac:dyDescent="0.25">
      <c r="B64" s="56">
        <v>10</v>
      </c>
      <c r="C64" s="56" t="s">
        <v>136</v>
      </c>
      <c r="D64" s="59" t="s">
        <v>137</v>
      </c>
      <c r="E64" s="63" t="s">
        <v>138</v>
      </c>
      <c r="F64" s="59" t="s">
        <v>95</v>
      </c>
      <c r="G64" s="59" t="s">
        <v>106</v>
      </c>
      <c r="H64" s="56">
        <v>12</v>
      </c>
    </row>
    <row r="65" spans="2:8" x14ac:dyDescent="0.25">
      <c r="B65" s="56"/>
      <c r="C65" s="56"/>
      <c r="D65" s="59" t="s">
        <v>139</v>
      </c>
      <c r="E65" s="68"/>
      <c r="F65" s="59" t="s">
        <v>140</v>
      </c>
      <c r="G65" s="59" t="s">
        <v>141</v>
      </c>
      <c r="H65" s="56"/>
    </row>
    <row r="66" spans="2:8" x14ac:dyDescent="0.25">
      <c r="B66" s="56"/>
      <c r="C66" s="56"/>
      <c r="D66" s="59" t="s">
        <v>142</v>
      </c>
      <c r="E66" s="65"/>
      <c r="F66" s="59" t="s">
        <v>40</v>
      </c>
      <c r="G66" s="59" t="s">
        <v>143</v>
      </c>
      <c r="H66" s="56"/>
    </row>
    <row r="67" spans="2:8" ht="15.6" customHeight="1" x14ac:dyDescent="0.25">
      <c r="B67" s="59">
        <v>11</v>
      </c>
      <c r="C67" s="60" t="s">
        <v>144</v>
      </c>
      <c r="D67" s="60"/>
      <c r="E67" s="59" t="s">
        <v>138</v>
      </c>
      <c r="F67" s="59" t="s">
        <v>145</v>
      </c>
      <c r="G67" s="59" t="s">
        <v>146</v>
      </c>
      <c r="H67" s="59">
        <v>12</v>
      </c>
    </row>
    <row r="68" spans="2:8" x14ac:dyDescent="0.25">
      <c r="B68" s="59">
        <v>12</v>
      </c>
      <c r="C68" s="60" t="s">
        <v>147</v>
      </c>
      <c r="D68" s="60"/>
      <c r="E68" s="59" t="s">
        <v>148</v>
      </c>
      <c r="F68" s="59" t="s">
        <v>149</v>
      </c>
      <c r="G68" s="59" t="s">
        <v>149</v>
      </c>
      <c r="H68" s="59">
        <v>8</v>
      </c>
    </row>
    <row r="69" spans="2:8" x14ac:dyDescent="0.25">
      <c r="B69" s="56">
        <v>13</v>
      </c>
      <c r="C69" s="56" t="s">
        <v>150</v>
      </c>
      <c r="D69" s="59" t="s">
        <v>151</v>
      </c>
      <c r="E69" s="56" t="s">
        <v>138</v>
      </c>
      <c r="F69" s="59" t="s">
        <v>130</v>
      </c>
      <c r="G69" s="59" t="s">
        <v>121</v>
      </c>
      <c r="H69" s="59" t="s">
        <v>152</v>
      </c>
    </row>
    <row r="70" spans="2:8" x14ac:dyDescent="0.25">
      <c r="B70" s="56"/>
      <c r="C70" s="56"/>
      <c r="D70" s="59" t="s">
        <v>153</v>
      </c>
      <c r="E70" s="56"/>
      <c r="F70" s="59" t="s">
        <v>152</v>
      </c>
      <c r="G70" s="59" t="s">
        <v>154</v>
      </c>
      <c r="H70" s="59" t="s">
        <v>155</v>
      </c>
    </row>
    <row r="71" spans="2:8" x14ac:dyDescent="0.25">
      <c r="B71" s="56"/>
      <c r="C71" s="56"/>
      <c r="D71" s="59" t="s">
        <v>156</v>
      </c>
      <c r="E71" s="56"/>
      <c r="F71" s="59" t="s">
        <v>157</v>
      </c>
      <c r="G71" s="59" t="s">
        <v>120</v>
      </c>
      <c r="H71" s="59" t="s">
        <v>158</v>
      </c>
    </row>
    <row r="72" spans="2:8" x14ac:dyDescent="0.25">
      <c r="B72" s="56">
        <v>14</v>
      </c>
      <c r="C72" s="56" t="s">
        <v>159</v>
      </c>
      <c r="D72" s="59" t="s">
        <v>160</v>
      </c>
      <c r="E72" s="59" t="s">
        <v>161</v>
      </c>
      <c r="F72" s="59" t="s">
        <v>162</v>
      </c>
      <c r="G72" s="59" t="s">
        <v>163</v>
      </c>
      <c r="H72" s="59" t="s">
        <v>107</v>
      </c>
    </row>
    <row r="73" spans="2:8" x14ac:dyDescent="0.25">
      <c r="B73" s="56"/>
      <c r="C73" s="56"/>
      <c r="D73" s="59" t="s">
        <v>164</v>
      </c>
      <c r="E73" s="56" t="s">
        <v>165</v>
      </c>
      <c r="F73" s="59" t="s">
        <v>37</v>
      </c>
      <c r="G73" s="59" t="s">
        <v>78</v>
      </c>
      <c r="H73" s="59" t="s">
        <v>166</v>
      </c>
    </row>
    <row r="74" spans="2:8" x14ac:dyDescent="0.25">
      <c r="B74" s="56"/>
      <c r="C74" s="56"/>
      <c r="D74" s="59" t="s">
        <v>167</v>
      </c>
      <c r="E74" s="56"/>
      <c r="F74" s="59" t="s">
        <v>42</v>
      </c>
      <c r="G74" s="59" t="s">
        <v>168</v>
      </c>
      <c r="H74" s="59">
        <v>24</v>
      </c>
    </row>
    <row r="75" spans="2:8" x14ac:dyDescent="0.25">
      <c r="B75" s="59">
        <v>15</v>
      </c>
      <c r="C75" s="56" t="s">
        <v>169</v>
      </c>
      <c r="D75" s="56"/>
      <c r="E75" s="59" t="s">
        <v>170</v>
      </c>
      <c r="F75" s="59" t="s">
        <v>171</v>
      </c>
      <c r="G75" s="59" t="s">
        <v>172</v>
      </c>
      <c r="H75" s="59" t="s">
        <v>121</v>
      </c>
    </row>
    <row r="76" spans="2:8" x14ac:dyDescent="0.25">
      <c r="B76" s="59">
        <v>16</v>
      </c>
      <c r="C76" s="59" t="s">
        <v>173</v>
      </c>
      <c r="D76" s="59" t="s">
        <v>174</v>
      </c>
      <c r="E76" s="59" t="s">
        <v>170</v>
      </c>
      <c r="F76" s="59" t="s">
        <v>175</v>
      </c>
      <c r="G76" s="59" t="s">
        <v>130</v>
      </c>
      <c r="H76" s="59">
        <v>4</v>
      </c>
    </row>
    <row r="77" spans="2:8" x14ac:dyDescent="0.25">
      <c r="B77" s="59">
        <v>17</v>
      </c>
      <c r="C77" s="56" t="s">
        <v>176</v>
      </c>
      <c r="D77" s="56"/>
      <c r="E77" s="59" t="s">
        <v>177</v>
      </c>
      <c r="F77" s="59" t="s">
        <v>178</v>
      </c>
      <c r="G77" s="59">
        <v>2</v>
      </c>
      <c r="H77" s="59">
        <v>4</v>
      </c>
    </row>
    <row r="78" spans="2:8" x14ac:dyDescent="0.25">
      <c r="B78" s="55"/>
      <c r="C78" s="1"/>
      <c r="D78" s="49"/>
      <c r="E78" s="49"/>
      <c r="F78" s="49"/>
      <c r="G78" s="49"/>
    </row>
    <row r="79" spans="2:8" x14ac:dyDescent="0.25">
      <c r="B79" s="53" t="s">
        <v>179</v>
      </c>
      <c r="C79" s="69"/>
      <c r="D79" s="69"/>
      <c r="E79" s="49"/>
      <c r="F79" s="49"/>
      <c r="G79" s="49"/>
    </row>
    <row r="80" spans="2:8" x14ac:dyDescent="0.25">
      <c r="B80" s="70"/>
      <c r="C80" s="53" t="s">
        <v>180</v>
      </c>
      <c r="D80" s="69"/>
      <c r="E80" s="49"/>
      <c r="F80" s="49"/>
      <c r="G80" s="49"/>
    </row>
    <row r="81" spans="2:11" x14ac:dyDescent="0.25">
      <c r="B81" s="70"/>
      <c r="C81" s="53" t="s">
        <v>181</v>
      </c>
      <c r="D81" s="69"/>
      <c r="E81" s="49"/>
      <c r="F81" s="49"/>
      <c r="G81" s="49"/>
    </row>
    <row r="82" spans="2:11" x14ac:dyDescent="0.25">
      <c r="C82" s="53" t="s">
        <v>182</v>
      </c>
    </row>
    <row r="83" spans="2:11" x14ac:dyDescent="0.25">
      <c r="C83" s="53" t="s">
        <v>183</v>
      </c>
    </row>
    <row r="84" spans="2:11" x14ac:dyDescent="0.25">
      <c r="B84" s="53" t="s">
        <v>184</v>
      </c>
    </row>
    <row r="87" spans="2:11" x14ac:dyDescent="0.25">
      <c r="B87" s="47" t="s">
        <v>185</v>
      </c>
      <c r="C87" s="47"/>
      <c r="D87" s="47"/>
      <c r="E87" s="47"/>
      <c r="F87" s="47"/>
      <c r="G87" s="47"/>
      <c r="H87" s="47"/>
      <c r="I87" s="47"/>
      <c r="J87" s="47"/>
      <c r="K87" s="47"/>
    </row>
    <row r="88" spans="2:11" x14ac:dyDescent="0.25">
      <c r="B88" s="59" t="s">
        <v>186</v>
      </c>
      <c r="C88" s="59" t="s">
        <v>187</v>
      </c>
      <c r="D88" s="59"/>
      <c r="E88" s="59" t="s">
        <v>188</v>
      </c>
      <c r="F88" s="59" t="s">
        <v>189</v>
      </c>
      <c r="G88" s="59" t="s">
        <v>186</v>
      </c>
      <c r="H88" s="59" t="s">
        <v>187</v>
      </c>
      <c r="I88" s="59"/>
      <c r="J88" s="59" t="s">
        <v>188</v>
      </c>
      <c r="K88" s="59" t="s">
        <v>189</v>
      </c>
    </row>
    <row r="89" spans="2:11" x14ac:dyDescent="0.25">
      <c r="B89" s="56" t="s">
        <v>190</v>
      </c>
      <c r="C89" s="56" t="s">
        <v>191</v>
      </c>
      <c r="D89" s="56"/>
      <c r="E89" s="59">
        <v>4</v>
      </c>
      <c r="F89" s="59" t="s">
        <v>192</v>
      </c>
      <c r="G89" s="59" t="s">
        <v>193</v>
      </c>
      <c r="H89" s="56" t="s">
        <v>194</v>
      </c>
      <c r="I89" s="56"/>
      <c r="J89" s="59">
        <v>5</v>
      </c>
      <c r="K89" s="59" t="s">
        <v>130</v>
      </c>
    </row>
    <row r="90" spans="2:11" x14ac:dyDescent="0.25">
      <c r="B90" s="56"/>
      <c r="C90" s="56" t="s">
        <v>195</v>
      </c>
      <c r="D90" s="56"/>
      <c r="E90" s="59">
        <v>4</v>
      </c>
      <c r="F90" s="59" t="s">
        <v>192</v>
      </c>
      <c r="G90" s="56" t="s">
        <v>193</v>
      </c>
      <c r="H90" s="56" t="s">
        <v>196</v>
      </c>
      <c r="I90" s="59" t="s">
        <v>197</v>
      </c>
      <c r="J90" s="59">
        <v>4</v>
      </c>
      <c r="K90" s="59" t="s">
        <v>198</v>
      </c>
    </row>
    <row r="91" spans="2:11" x14ac:dyDescent="0.25">
      <c r="B91" s="56"/>
      <c r="C91" s="56" t="s">
        <v>199</v>
      </c>
      <c r="D91" s="59" t="s">
        <v>200</v>
      </c>
      <c r="E91" s="59">
        <v>4</v>
      </c>
      <c r="F91" s="59" t="s">
        <v>192</v>
      </c>
      <c r="G91" s="56"/>
      <c r="H91" s="56"/>
      <c r="I91" s="59" t="s">
        <v>200</v>
      </c>
      <c r="J91" s="59">
        <v>5</v>
      </c>
      <c r="K91" s="59" t="s">
        <v>201</v>
      </c>
    </row>
    <row r="92" spans="2:11" x14ac:dyDescent="0.25">
      <c r="B92" s="56"/>
      <c r="C92" s="56"/>
      <c r="D92" s="59" t="s">
        <v>202</v>
      </c>
      <c r="E92" s="59">
        <v>4</v>
      </c>
      <c r="F92" s="59" t="s">
        <v>198</v>
      </c>
      <c r="G92" s="56"/>
      <c r="H92" s="56" t="s">
        <v>203</v>
      </c>
      <c r="I92" s="56"/>
      <c r="J92" s="59">
        <v>5</v>
      </c>
      <c r="K92" s="59" t="s">
        <v>201</v>
      </c>
    </row>
    <row r="93" spans="2:11" x14ac:dyDescent="0.25">
      <c r="B93" s="56" t="s">
        <v>204</v>
      </c>
      <c r="C93" s="56" t="s">
        <v>205</v>
      </c>
      <c r="D93" s="56"/>
      <c r="E93" s="59">
        <v>4</v>
      </c>
      <c r="F93" s="59" t="s">
        <v>198</v>
      </c>
      <c r="G93" s="56"/>
      <c r="H93" s="56" t="s">
        <v>206</v>
      </c>
      <c r="I93" s="56"/>
      <c r="J93" s="59">
        <v>5</v>
      </c>
      <c r="K93" s="59" t="s">
        <v>201</v>
      </c>
    </row>
    <row r="94" spans="2:11" x14ac:dyDescent="0.25">
      <c r="B94" s="71"/>
      <c r="C94" s="56" t="s">
        <v>207</v>
      </c>
      <c r="D94" s="56"/>
      <c r="E94" s="59">
        <v>4</v>
      </c>
      <c r="F94" s="59" t="s">
        <v>198</v>
      </c>
      <c r="G94" s="56"/>
      <c r="H94" s="56" t="s">
        <v>208</v>
      </c>
      <c r="I94" s="59" t="s">
        <v>209</v>
      </c>
      <c r="J94" s="59">
        <v>5</v>
      </c>
      <c r="K94" s="59" t="s">
        <v>201</v>
      </c>
    </row>
    <row r="95" spans="2:11" x14ac:dyDescent="0.25">
      <c r="B95" s="71"/>
      <c r="C95" s="56" t="s">
        <v>210</v>
      </c>
      <c r="D95" s="59" t="s">
        <v>209</v>
      </c>
      <c r="E95" s="59">
        <v>4</v>
      </c>
      <c r="F95" s="59" t="s">
        <v>192</v>
      </c>
      <c r="G95" s="56"/>
      <c r="H95" s="56"/>
      <c r="I95" s="59" t="s">
        <v>202</v>
      </c>
      <c r="J95" s="59" t="s">
        <v>198</v>
      </c>
      <c r="K95" s="59">
        <v>20</v>
      </c>
    </row>
    <row r="96" spans="2:11" x14ac:dyDescent="0.25">
      <c r="B96" s="71"/>
      <c r="C96" s="56"/>
      <c r="D96" s="59" t="s">
        <v>200</v>
      </c>
      <c r="E96" s="59">
        <v>4</v>
      </c>
      <c r="F96" s="59" t="s">
        <v>198</v>
      </c>
      <c r="G96" s="56"/>
      <c r="H96" s="56" t="s">
        <v>211</v>
      </c>
      <c r="I96" s="56"/>
      <c r="J96" s="59" t="s">
        <v>198</v>
      </c>
      <c r="K96" s="59">
        <v>20</v>
      </c>
    </row>
    <row r="97" spans="2:11" x14ac:dyDescent="0.25">
      <c r="B97" s="71"/>
      <c r="C97" s="56" t="s">
        <v>212</v>
      </c>
      <c r="D97" s="59" t="s">
        <v>209</v>
      </c>
      <c r="E97" s="59">
        <v>4</v>
      </c>
      <c r="F97" s="59" t="s">
        <v>213</v>
      </c>
      <c r="G97" s="56" t="s">
        <v>214</v>
      </c>
      <c r="H97" s="56" t="s">
        <v>215</v>
      </c>
      <c r="I97" s="59" t="s">
        <v>209</v>
      </c>
      <c r="J97" s="59">
        <v>4</v>
      </c>
      <c r="K97" s="59" t="s">
        <v>198</v>
      </c>
    </row>
    <row r="98" spans="2:11" x14ac:dyDescent="0.25">
      <c r="B98" s="71"/>
      <c r="C98" s="56"/>
      <c r="D98" s="59" t="s">
        <v>200</v>
      </c>
      <c r="E98" s="59">
        <v>4</v>
      </c>
      <c r="F98" s="59" t="s">
        <v>198</v>
      </c>
      <c r="G98" s="56"/>
      <c r="H98" s="56"/>
      <c r="I98" s="59" t="s">
        <v>202</v>
      </c>
      <c r="J98" s="59">
        <v>5</v>
      </c>
      <c r="K98" s="59" t="s">
        <v>201</v>
      </c>
    </row>
    <row r="99" spans="2:11" x14ac:dyDescent="0.25">
      <c r="B99" s="71"/>
      <c r="C99" s="56" t="s">
        <v>216</v>
      </c>
      <c r="D99" s="56"/>
      <c r="E99" s="59">
        <v>4</v>
      </c>
      <c r="F99" s="59" t="s">
        <v>192</v>
      </c>
      <c r="G99" s="56"/>
      <c r="H99" s="56" t="s">
        <v>217</v>
      </c>
      <c r="I99" s="59" t="s">
        <v>218</v>
      </c>
      <c r="J99" s="59">
        <v>5</v>
      </c>
      <c r="K99" s="59" t="s">
        <v>201</v>
      </c>
    </row>
    <row r="100" spans="2:11" x14ac:dyDescent="0.25">
      <c r="B100" s="56" t="s">
        <v>219</v>
      </c>
      <c r="C100" s="56" t="s">
        <v>220</v>
      </c>
      <c r="D100" s="59" t="s">
        <v>197</v>
      </c>
      <c r="E100" s="59">
        <v>4</v>
      </c>
      <c r="F100" s="59" t="s">
        <v>192</v>
      </c>
      <c r="G100" s="56"/>
      <c r="H100" s="56"/>
      <c r="I100" s="59" t="s">
        <v>221</v>
      </c>
      <c r="J100" s="59">
        <v>7</v>
      </c>
      <c r="K100" s="59" t="s">
        <v>201</v>
      </c>
    </row>
    <row r="101" spans="2:11" x14ac:dyDescent="0.25">
      <c r="B101" s="56"/>
      <c r="C101" s="56"/>
      <c r="D101" s="59" t="s">
        <v>200</v>
      </c>
      <c r="E101" s="59">
        <v>4</v>
      </c>
      <c r="F101" s="59" t="s">
        <v>198</v>
      </c>
      <c r="G101" s="56"/>
      <c r="H101" s="56" t="s">
        <v>222</v>
      </c>
      <c r="I101" s="59" t="s">
        <v>218</v>
      </c>
      <c r="J101" s="59">
        <v>5</v>
      </c>
      <c r="K101" s="59" t="s">
        <v>201</v>
      </c>
    </row>
    <row r="102" spans="2:11" x14ac:dyDescent="0.25">
      <c r="B102" s="56"/>
      <c r="C102" s="56"/>
      <c r="D102" s="59" t="s">
        <v>223</v>
      </c>
      <c r="E102" s="59">
        <v>7</v>
      </c>
      <c r="F102" s="59" t="s">
        <v>130</v>
      </c>
      <c r="G102" s="56"/>
      <c r="H102" s="56"/>
      <c r="I102" s="59" t="s">
        <v>221</v>
      </c>
      <c r="J102" s="59">
        <v>7</v>
      </c>
      <c r="K102" s="59" t="s">
        <v>201</v>
      </c>
    </row>
    <row r="103" spans="2:11" x14ac:dyDescent="0.25">
      <c r="B103" s="56"/>
      <c r="C103" s="56" t="s">
        <v>224</v>
      </c>
      <c r="D103" s="59" t="s">
        <v>202</v>
      </c>
      <c r="E103" s="59">
        <v>4</v>
      </c>
      <c r="F103" s="59" t="s">
        <v>198</v>
      </c>
      <c r="G103" s="56"/>
      <c r="H103" s="56" t="s">
        <v>225</v>
      </c>
      <c r="I103" s="56"/>
      <c r="J103" s="59" t="s">
        <v>198</v>
      </c>
      <c r="K103" s="59">
        <v>20</v>
      </c>
    </row>
    <row r="104" spans="2:11" x14ac:dyDescent="0.25">
      <c r="B104" s="56"/>
      <c r="C104" s="56"/>
      <c r="D104" s="59" t="s">
        <v>223</v>
      </c>
      <c r="E104" s="59">
        <v>7</v>
      </c>
      <c r="F104" s="59" t="s">
        <v>130</v>
      </c>
      <c r="G104" s="56"/>
      <c r="H104" s="56" t="s">
        <v>226</v>
      </c>
      <c r="I104" s="56"/>
      <c r="J104" s="59" t="s">
        <v>130</v>
      </c>
      <c r="K104" s="59" t="s">
        <v>227</v>
      </c>
    </row>
    <row r="105" spans="2:11" x14ac:dyDescent="0.25">
      <c r="B105" s="56"/>
      <c r="C105" s="59" t="s">
        <v>228</v>
      </c>
      <c r="D105" s="59" t="s">
        <v>229</v>
      </c>
      <c r="E105" s="59">
        <v>4</v>
      </c>
      <c r="F105" s="59" t="s">
        <v>198</v>
      </c>
      <c r="G105" s="56" t="s">
        <v>230</v>
      </c>
      <c r="H105" s="56" t="s">
        <v>231</v>
      </c>
      <c r="I105" s="56"/>
      <c r="J105" s="59">
        <v>7</v>
      </c>
      <c r="K105" s="59" t="s">
        <v>130</v>
      </c>
    </row>
    <row r="106" spans="2:11" x14ac:dyDescent="0.25">
      <c r="B106" s="56"/>
      <c r="C106" s="56" t="s">
        <v>232</v>
      </c>
      <c r="D106" s="59" t="s">
        <v>229</v>
      </c>
      <c r="E106" s="59">
        <v>4</v>
      </c>
      <c r="F106" s="59" t="s">
        <v>192</v>
      </c>
      <c r="G106" s="56"/>
      <c r="H106" s="56" t="s">
        <v>233</v>
      </c>
      <c r="I106" s="56"/>
      <c r="J106" s="59">
        <v>7</v>
      </c>
      <c r="K106" s="59" t="s">
        <v>130</v>
      </c>
    </row>
    <row r="107" spans="2:11" x14ac:dyDescent="0.25">
      <c r="B107" s="56"/>
      <c r="C107" s="56"/>
      <c r="D107" s="59" t="s">
        <v>202</v>
      </c>
      <c r="E107" s="59">
        <v>4</v>
      </c>
      <c r="F107" s="59" t="s">
        <v>198</v>
      </c>
      <c r="G107" s="56"/>
      <c r="H107" s="56" t="s">
        <v>234</v>
      </c>
      <c r="I107" s="56"/>
      <c r="J107" s="59">
        <v>7</v>
      </c>
      <c r="K107" s="59" t="s">
        <v>130</v>
      </c>
    </row>
    <row r="108" spans="2:11" x14ac:dyDescent="0.25">
      <c r="B108" s="56"/>
      <c r="C108" s="56" t="s">
        <v>235</v>
      </c>
      <c r="D108" s="59" t="s">
        <v>236</v>
      </c>
      <c r="E108" s="59">
        <v>5</v>
      </c>
      <c r="F108" s="59" t="s">
        <v>213</v>
      </c>
      <c r="G108" s="56"/>
      <c r="H108" s="56" t="s">
        <v>237</v>
      </c>
      <c r="I108" s="59" t="s">
        <v>200</v>
      </c>
      <c r="J108" s="59">
        <v>7</v>
      </c>
      <c r="K108" s="59" t="s">
        <v>130</v>
      </c>
    </row>
    <row r="109" spans="2:11" x14ac:dyDescent="0.25">
      <c r="B109" s="56"/>
      <c r="C109" s="56"/>
      <c r="D109" s="59" t="s">
        <v>238</v>
      </c>
      <c r="E109" s="59" t="s">
        <v>239</v>
      </c>
      <c r="F109" s="59">
        <v>12</v>
      </c>
      <c r="G109" s="56"/>
      <c r="H109" s="56"/>
      <c r="I109" s="59" t="s">
        <v>202</v>
      </c>
      <c r="J109" s="59" t="s">
        <v>198</v>
      </c>
      <c r="K109" s="59">
        <v>20</v>
      </c>
    </row>
    <row r="110" spans="2:11" x14ac:dyDescent="0.25">
      <c r="B110" s="56"/>
      <c r="C110" s="56"/>
      <c r="D110" s="59" t="s">
        <v>240</v>
      </c>
      <c r="E110" s="59">
        <v>8</v>
      </c>
      <c r="F110" s="59">
        <v>12</v>
      </c>
      <c r="G110" s="56"/>
      <c r="H110" s="56" t="s">
        <v>241</v>
      </c>
      <c r="I110" s="59" t="s">
        <v>200</v>
      </c>
      <c r="J110" s="59" t="s">
        <v>198</v>
      </c>
      <c r="K110" s="59">
        <v>20</v>
      </c>
    </row>
    <row r="111" spans="2:11" x14ac:dyDescent="0.25">
      <c r="B111" s="56" t="s">
        <v>193</v>
      </c>
      <c r="C111" s="56" t="s">
        <v>242</v>
      </c>
      <c r="D111" s="56"/>
      <c r="E111" s="59">
        <v>4</v>
      </c>
      <c r="F111" s="59" t="s">
        <v>198</v>
      </c>
      <c r="G111" s="56"/>
      <c r="H111" s="56"/>
      <c r="I111" s="59" t="s">
        <v>197</v>
      </c>
      <c r="J111" s="59">
        <v>7</v>
      </c>
      <c r="K111" s="59" t="s">
        <v>130</v>
      </c>
    </row>
    <row r="112" spans="2:11" x14ac:dyDescent="0.25">
      <c r="B112" s="56"/>
      <c r="C112" s="56" t="s">
        <v>243</v>
      </c>
      <c r="D112" s="56"/>
      <c r="E112" s="59">
        <v>5</v>
      </c>
      <c r="F112" s="59" t="s">
        <v>130</v>
      </c>
      <c r="G112" s="56" t="s">
        <v>244</v>
      </c>
      <c r="H112" s="56"/>
      <c r="I112" s="56"/>
      <c r="J112" s="59" t="s">
        <v>239</v>
      </c>
      <c r="K112" s="59">
        <v>5</v>
      </c>
    </row>
    <row r="113" spans="2:2" x14ac:dyDescent="0.25">
      <c r="B113" s="53" t="s">
        <v>245</v>
      </c>
    </row>
  </sheetData>
  <mergeCells count="111">
    <mergeCell ref="B111:B112"/>
    <mergeCell ref="C111:D111"/>
    <mergeCell ref="C112:D112"/>
    <mergeCell ref="G112:I112"/>
    <mergeCell ref="A1:N1"/>
    <mergeCell ref="C106:C107"/>
    <mergeCell ref="H106:I106"/>
    <mergeCell ref="H107:I107"/>
    <mergeCell ref="C108:C110"/>
    <mergeCell ref="H108:H109"/>
    <mergeCell ref="H110:H111"/>
    <mergeCell ref="C99:D99"/>
    <mergeCell ref="H99:H100"/>
    <mergeCell ref="B100:B110"/>
    <mergeCell ref="C100:C102"/>
    <mergeCell ref="H101:H102"/>
    <mergeCell ref="C103:C104"/>
    <mergeCell ref="H103:I103"/>
    <mergeCell ref="H104:I104"/>
    <mergeCell ref="G105:G111"/>
    <mergeCell ref="H105:I105"/>
    <mergeCell ref="B93:B99"/>
    <mergeCell ref="C93:D93"/>
    <mergeCell ref="H93:I93"/>
    <mergeCell ref="C94:D94"/>
    <mergeCell ref="H94:H95"/>
    <mergeCell ref="C95:C96"/>
    <mergeCell ref="H96:I96"/>
    <mergeCell ref="C97:C98"/>
    <mergeCell ref="G97:G104"/>
    <mergeCell ref="H97:H98"/>
    <mergeCell ref="C75:D75"/>
    <mergeCell ref="C77:D77"/>
    <mergeCell ref="B89:B92"/>
    <mergeCell ref="C89:D89"/>
    <mergeCell ref="H89:I89"/>
    <mergeCell ref="C90:D90"/>
    <mergeCell ref="G90:G96"/>
    <mergeCell ref="H90:H91"/>
    <mergeCell ref="C91:C92"/>
    <mergeCell ref="H92:I92"/>
    <mergeCell ref="B69:B71"/>
    <mergeCell ref="C69:C71"/>
    <mergeCell ref="E69:E71"/>
    <mergeCell ref="B72:B74"/>
    <mergeCell ref="C72:C74"/>
    <mergeCell ref="E73:E74"/>
    <mergeCell ref="B64:B66"/>
    <mergeCell ref="C64:C66"/>
    <mergeCell ref="E64:E66"/>
    <mergeCell ref="H64:H66"/>
    <mergeCell ref="C67:D67"/>
    <mergeCell ref="C68:D68"/>
    <mergeCell ref="B60:B61"/>
    <mergeCell ref="C60:C61"/>
    <mergeCell ref="E60:E61"/>
    <mergeCell ref="B62:B63"/>
    <mergeCell ref="C62:C63"/>
    <mergeCell ref="E62:E63"/>
    <mergeCell ref="B51:B52"/>
    <mergeCell ref="C51:C52"/>
    <mergeCell ref="B53:B59"/>
    <mergeCell ref="C53:C56"/>
    <mergeCell ref="E53:E55"/>
    <mergeCell ref="H53:H55"/>
    <mergeCell ref="C57:C59"/>
    <mergeCell ref="C43:D43"/>
    <mergeCell ref="C44:D44"/>
    <mergeCell ref="B45:B46"/>
    <mergeCell ref="C45:C46"/>
    <mergeCell ref="H45:H46"/>
    <mergeCell ref="B47:B50"/>
    <mergeCell ref="C47:C50"/>
    <mergeCell ref="E47:E50"/>
    <mergeCell ref="H47:H50"/>
    <mergeCell ref="B39:B40"/>
    <mergeCell ref="C39:D40"/>
    <mergeCell ref="E39:E40"/>
    <mergeCell ref="F39:G39"/>
    <mergeCell ref="H39:H40"/>
    <mergeCell ref="B41:B42"/>
    <mergeCell ref="C41:C42"/>
    <mergeCell ref="E41:E42"/>
    <mergeCell ref="H41:H42"/>
    <mergeCell ref="A14:B14"/>
    <mergeCell ref="C14:D14"/>
    <mergeCell ref="A15:B15"/>
    <mergeCell ref="C15:D15"/>
    <mergeCell ref="A16:B16"/>
    <mergeCell ref="C16:D16"/>
    <mergeCell ref="A10:B10"/>
    <mergeCell ref="C10:D10"/>
    <mergeCell ref="A11:B11"/>
    <mergeCell ref="C11:D11"/>
    <mergeCell ref="B12:E12"/>
    <mergeCell ref="A13:B13"/>
    <mergeCell ref="C13:D13"/>
    <mergeCell ref="A6:B6"/>
    <mergeCell ref="C6:D6"/>
    <mergeCell ref="B7:E7"/>
    <mergeCell ref="A8:B8"/>
    <mergeCell ref="C8:D8"/>
    <mergeCell ref="A9:B9"/>
    <mergeCell ref="C9:D9"/>
    <mergeCell ref="B2:E2"/>
    <mergeCell ref="A3:B3"/>
    <mergeCell ref="C3:D3"/>
    <mergeCell ref="A4:B4"/>
    <mergeCell ref="C4:D4"/>
    <mergeCell ref="A5:B5"/>
    <mergeCell ref="C5:D5"/>
  </mergeCells>
  <phoneticPr fontId="1" type="noConversion"/>
  <dataValidations disablePrompts="1" count="4">
    <dataValidation type="list" allowBlank="1" showInputMessage="1" showErrorMessage="1" sqref="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xr:uid="{D68FD72E-6F7C-40BC-A8AC-6EF4C123B96A}">
      <formula1>"8,10,12,14,16"</formula1>
    </dataValidation>
    <dataValidation type="list" allowBlank="1" showInputMessage="1" showErrorMessage="1" sqref="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xr:uid="{27F3D723-B53B-4379-8587-A3371F8157D9}">
      <formula1>"2,3,4"</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C912FB5D-000F-4478-8151-2EF31027753D}">
      <formula1>"1,1.5,2"</formula1>
    </dataValidation>
    <dataValidation type="list" allowBlank="1" showInputMessage="1" showErrorMessage="1" sqref="H10" xr:uid="{C94EC3A6-FFE0-4811-A8B4-5F7CE7B531A4}">
      <formula1>"0.2,0.3,0.4"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9575-1D11-42C6-B3AA-0418619D6547}">
  <dimension ref="A1:O96"/>
  <sheetViews>
    <sheetView workbookViewId="0">
      <selection sqref="A1:N1"/>
    </sheetView>
  </sheetViews>
  <sheetFormatPr defaultRowHeight="15.6" x14ac:dyDescent="0.25"/>
  <cols>
    <col min="1" max="1" width="14.5546875" style="3" customWidth="1"/>
    <col min="2" max="2" width="12.21875" style="3" customWidth="1"/>
    <col min="3" max="3" width="12.44140625" style="3" customWidth="1"/>
    <col min="4" max="4" width="25" style="3" customWidth="1"/>
    <col min="5" max="5" width="16.6640625" style="3" customWidth="1"/>
    <col min="6" max="6" width="16" style="3" customWidth="1"/>
    <col min="7" max="7" width="14.77734375" style="3" customWidth="1"/>
    <col min="8" max="8" width="27.88671875" style="3" customWidth="1"/>
    <col min="9" max="9" width="20.6640625" style="3" customWidth="1"/>
    <col min="10" max="10" width="11.33203125" style="3" customWidth="1"/>
    <col min="11" max="11" width="13.33203125" style="3" customWidth="1"/>
    <col min="12" max="12" width="15.109375" style="3" bestFit="1" customWidth="1"/>
    <col min="13" max="13" width="15.6640625" style="3" bestFit="1" customWidth="1"/>
    <col min="14" max="14" width="14.109375" style="3" customWidth="1"/>
    <col min="15" max="15" width="14.44140625" style="3" bestFit="1" customWidth="1"/>
    <col min="16" max="256" width="8.88671875" style="3"/>
    <col min="257" max="257" width="14.5546875" style="3" customWidth="1"/>
    <col min="258" max="258" width="12.21875" style="3" customWidth="1"/>
    <col min="259" max="259" width="12.44140625" style="3" customWidth="1"/>
    <col min="260" max="260" width="25" style="3" customWidth="1"/>
    <col min="261" max="261" width="16.6640625" style="3" customWidth="1"/>
    <col min="262" max="262" width="16" style="3" customWidth="1"/>
    <col min="263" max="263" width="14.77734375" style="3" customWidth="1"/>
    <col min="264" max="264" width="27.88671875" style="3" customWidth="1"/>
    <col min="265" max="265" width="20.6640625" style="3" customWidth="1"/>
    <col min="266" max="266" width="11.33203125" style="3" customWidth="1"/>
    <col min="267" max="267" width="13.33203125" style="3" customWidth="1"/>
    <col min="268" max="268" width="15.109375" style="3" bestFit="1" customWidth="1"/>
    <col min="269" max="269" width="15.6640625" style="3" bestFit="1" customWidth="1"/>
    <col min="270" max="270" width="14.109375" style="3" customWidth="1"/>
    <col min="271" max="512" width="8.88671875" style="3"/>
    <col min="513" max="513" width="14.5546875" style="3" customWidth="1"/>
    <col min="514" max="514" width="12.21875" style="3" customWidth="1"/>
    <col min="515" max="515" width="12.44140625" style="3" customWidth="1"/>
    <col min="516" max="516" width="25" style="3" customWidth="1"/>
    <col min="517" max="517" width="16.6640625" style="3" customWidth="1"/>
    <col min="518" max="518" width="16" style="3" customWidth="1"/>
    <col min="519" max="519" width="14.77734375" style="3" customWidth="1"/>
    <col min="520" max="520" width="27.88671875" style="3" customWidth="1"/>
    <col min="521" max="521" width="20.6640625" style="3" customWidth="1"/>
    <col min="522" max="522" width="11.33203125" style="3" customWidth="1"/>
    <col min="523" max="523" width="13.33203125" style="3" customWidth="1"/>
    <col min="524" max="524" width="15.109375" style="3" bestFit="1" customWidth="1"/>
    <col min="525" max="525" width="15.6640625" style="3" bestFit="1" customWidth="1"/>
    <col min="526" max="526" width="14.109375" style="3" customWidth="1"/>
    <col min="527" max="768" width="8.88671875" style="3"/>
    <col min="769" max="769" width="14.5546875" style="3" customWidth="1"/>
    <col min="770" max="770" width="12.21875" style="3" customWidth="1"/>
    <col min="771" max="771" width="12.44140625" style="3" customWidth="1"/>
    <col min="772" max="772" width="25" style="3" customWidth="1"/>
    <col min="773" max="773" width="16.6640625" style="3" customWidth="1"/>
    <col min="774" max="774" width="16" style="3" customWidth="1"/>
    <col min="775" max="775" width="14.77734375" style="3" customWidth="1"/>
    <col min="776" max="776" width="27.88671875" style="3" customWidth="1"/>
    <col min="777" max="777" width="20.6640625" style="3" customWidth="1"/>
    <col min="778" max="778" width="11.33203125" style="3" customWidth="1"/>
    <col min="779" max="779" width="13.33203125" style="3" customWidth="1"/>
    <col min="780" max="780" width="15.109375" style="3" bestFit="1" customWidth="1"/>
    <col min="781" max="781" width="15.6640625" style="3" bestFit="1" customWidth="1"/>
    <col min="782" max="782" width="14.109375" style="3" customWidth="1"/>
    <col min="783" max="1024" width="8.88671875" style="3"/>
    <col min="1025" max="1025" width="14.5546875" style="3" customWidth="1"/>
    <col min="1026" max="1026" width="12.21875" style="3" customWidth="1"/>
    <col min="1027" max="1027" width="12.44140625" style="3" customWidth="1"/>
    <col min="1028" max="1028" width="25" style="3" customWidth="1"/>
    <col min="1029" max="1029" width="16.6640625" style="3" customWidth="1"/>
    <col min="1030" max="1030" width="16" style="3" customWidth="1"/>
    <col min="1031" max="1031" width="14.77734375" style="3" customWidth="1"/>
    <col min="1032" max="1032" width="27.88671875" style="3" customWidth="1"/>
    <col min="1033" max="1033" width="20.6640625" style="3" customWidth="1"/>
    <col min="1034" max="1034" width="11.33203125" style="3" customWidth="1"/>
    <col min="1035" max="1035" width="13.33203125" style="3" customWidth="1"/>
    <col min="1036" max="1036" width="15.109375" style="3" bestFit="1" customWidth="1"/>
    <col min="1037" max="1037" width="15.6640625" style="3" bestFit="1" customWidth="1"/>
    <col min="1038" max="1038" width="14.109375" style="3" customWidth="1"/>
    <col min="1039" max="1280" width="8.88671875" style="3"/>
    <col min="1281" max="1281" width="14.5546875" style="3" customWidth="1"/>
    <col min="1282" max="1282" width="12.21875" style="3" customWidth="1"/>
    <col min="1283" max="1283" width="12.44140625" style="3" customWidth="1"/>
    <col min="1284" max="1284" width="25" style="3" customWidth="1"/>
    <col min="1285" max="1285" width="16.6640625" style="3" customWidth="1"/>
    <col min="1286" max="1286" width="16" style="3" customWidth="1"/>
    <col min="1287" max="1287" width="14.77734375" style="3" customWidth="1"/>
    <col min="1288" max="1288" width="27.88671875" style="3" customWidth="1"/>
    <col min="1289" max="1289" width="20.6640625" style="3" customWidth="1"/>
    <col min="1290" max="1290" width="11.33203125" style="3" customWidth="1"/>
    <col min="1291" max="1291" width="13.33203125" style="3" customWidth="1"/>
    <col min="1292" max="1292" width="15.109375" style="3" bestFit="1" customWidth="1"/>
    <col min="1293" max="1293" width="15.6640625" style="3" bestFit="1" customWidth="1"/>
    <col min="1294" max="1294" width="14.109375" style="3" customWidth="1"/>
    <col min="1295" max="1536" width="8.88671875" style="3"/>
    <col min="1537" max="1537" width="14.5546875" style="3" customWidth="1"/>
    <col min="1538" max="1538" width="12.21875" style="3" customWidth="1"/>
    <col min="1539" max="1539" width="12.44140625" style="3" customWidth="1"/>
    <col min="1540" max="1540" width="25" style="3" customWidth="1"/>
    <col min="1541" max="1541" width="16.6640625" style="3" customWidth="1"/>
    <col min="1542" max="1542" width="16" style="3" customWidth="1"/>
    <col min="1543" max="1543" width="14.77734375" style="3" customWidth="1"/>
    <col min="1544" max="1544" width="27.88671875" style="3" customWidth="1"/>
    <col min="1545" max="1545" width="20.6640625" style="3" customWidth="1"/>
    <col min="1546" max="1546" width="11.33203125" style="3" customWidth="1"/>
    <col min="1547" max="1547" width="13.33203125" style="3" customWidth="1"/>
    <col min="1548" max="1548" width="15.109375" style="3" bestFit="1" customWidth="1"/>
    <col min="1549" max="1549" width="15.6640625" style="3" bestFit="1" customWidth="1"/>
    <col min="1550" max="1550" width="14.109375" style="3" customWidth="1"/>
    <col min="1551" max="1792" width="8.88671875" style="3"/>
    <col min="1793" max="1793" width="14.5546875" style="3" customWidth="1"/>
    <col min="1794" max="1794" width="12.21875" style="3" customWidth="1"/>
    <col min="1795" max="1795" width="12.44140625" style="3" customWidth="1"/>
    <col min="1796" max="1796" width="25" style="3" customWidth="1"/>
    <col min="1797" max="1797" width="16.6640625" style="3" customWidth="1"/>
    <col min="1798" max="1798" width="16" style="3" customWidth="1"/>
    <col min="1799" max="1799" width="14.77734375" style="3" customWidth="1"/>
    <col min="1800" max="1800" width="27.88671875" style="3" customWidth="1"/>
    <col min="1801" max="1801" width="20.6640625" style="3" customWidth="1"/>
    <col min="1802" max="1802" width="11.33203125" style="3" customWidth="1"/>
    <col min="1803" max="1803" width="13.33203125" style="3" customWidth="1"/>
    <col min="1804" max="1804" width="15.109375" style="3" bestFit="1" customWidth="1"/>
    <col min="1805" max="1805" width="15.6640625" style="3" bestFit="1" customWidth="1"/>
    <col min="1806" max="1806" width="14.109375" style="3" customWidth="1"/>
    <col min="1807" max="2048" width="8.88671875" style="3"/>
    <col min="2049" max="2049" width="14.5546875" style="3" customWidth="1"/>
    <col min="2050" max="2050" width="12.21875" style="3" customWidth="1"/>
    <col min="2051" max="2051" width="12.44140625" style="3" customWidth="1"/>
    <col min="2052" max="2052" width="25" style="3" customWidth="1"/>
    <col min="2053" max="2053" width="16.6640625" style="3" customWidth="1"/>
    <col min="2054" max="2054" width="16" style="3" customWidth="1"/>
    <col min="2055" max="2055" width="14.77734375" style="3" customWidth="1"/>
    <col min="2056" max="2056" width="27.88671875" style="3" customWidth="1"/>
    <col min="2057" max="2057" width="20.6640625" style="3" customWidth="1"/>
    <col min="2058" max="2058" width="11.33203125" style="3" customWidth="1"/>
    <col min="2059" max="2059" width="13.33203125" style="3" customWidth="1"/>
    <col min="2060" max="2060" width="15.109375" style="3" bestFit="1" customWidth="1"/>
    <col min="2061" max="2061" width="15.6640625" style="3" bestFit="1" customWidth="1"/>
    <col min="2062" max="2062" width="14.109375" style="3" customWidth="1"/>
    <col min="2063" max="2304" width="8.88671875" style="3"/>
    <col min="2305" max="2305" width="14.5546875" style="3" customWidth="1"/>
    <col min="2306" max="2306" width="12.21875" style="3" customWidth="1"/>
    <col min="2307" max="2307" width="12.44140625" style="3" customWidth="1"/>
    <col min="2308" max="2308" width="25" style="3" customWidth="1"/>
    <col min="2309" max="2309" width="16.6640625" style="3" customWidth="1"/>
    <col min="2310" max="2310" width="16" style="3" customWidth="1"/>
    <col min="2311" max="2311" width="14.77734375" style="3" customWidth="1"/>
    <col min="2312" max="2312" width="27.88671875" style="3" customWidth="1"/>
    <col min="2313" max="2313" width="20.6640625" style="3" customWidth="1"/>
    <col min="2314" max="2314" width="11.33203125" style="3" customWidth="1"/>
    <col min="2315" max="2315" width="13.33203125" style="3" customWidth="1"/>
    <col min="2316" max="2316" width="15.109375" style="3" bestFit="1" customWidth="1"/>
    <col min="2317" max="2317" width="15.6640625" style="3" bestFit="1" customWidth="1"/>
    <col min="2318" max="2318" width="14.109375" style="3" customWidth="1"/>
    <col min="2319" max="2560" width="8.88671875" style="3"/>
    <col min="2561" max="2561" width="14.5546875" style="3" customWidth="1"/>
    <col min="2562" max="2562" width="12.21875" style="3" customWidth="1"/>
    <col min="2563" max="2563" width="12.44140625" style="3" customWidth="1"/>
    <col min="2564" max="2564" width="25" style="3" customWidth="1"/>
    <col min="2565" max="2565" width="16.6640625" style="3" customWidth="1"/>
    <col min="2566" max="2566" width="16" style="3" customWidth="1"/>
    <col min="2567" max="2567" width="14.77734375" style="3" customWidth="1"/>
    <col min="2568" max="2568" width="27.88671875" style="3" customWidth="1"/>
    <col min="2569" max="2569" width="20.6640625" style="3" customWidth="1"/>
    <col min="2570" max="2570" width="11.33203125" style="3" customWidth="1"/>
    <col min="2571" max="2571" width="13.33203125" style="3" customWidth="1"/>
    <col min="2572" max="2572" width="15.109375" style="3" bestFit="1" customWidth="1"/>
    <col min="2573" max="2573" width="15.6640625" style="3" bestFit="1" customWidth="1"/>
    <col min="2574" max="2574" width="14.109375" style="3" customWidth="1"/>
    <col min="2575" max="2816" width="8.88671875" style="3"/>
    <col min="2817" max="2817" width="14.5546875" style="3" customWidth="1"/>
    <col min="2818" max="2818" width="12.21875" style="3" customWidth="1"/>
    <col min="2819" max="2819" width="12.44140625" style="3" customWidth="1"/>
    <col min="2820" max="2820" width="25" style="3" customWidth="1"/>
    <col min="2821" max="2821" width="16.6640625" style="3" customWidth="1"/>
    <col min="2822" max="2822" width="16" style="3" customWidth="1"/>
    <col min="2823" max="2823" width="14.77734375" style="3" customWidth="1"/>
    <col min="2824" max="2824" width="27.88671875" style="3" customWidth="1"/>
    <col min="2825" max="2825" width="20.6640625" style="3" customWidth="1"/>
    <col min="2826" max="2826" width="11.33203125" style="3" customWidth="1"/>
    <col min="2827" max="2827" width="13.33203125" style="3" customWidth="1"/>
    <col min="2828" max="2828" width="15.109375" style="3" bestFit="1" customWidth="1"/>
    <col min="2829" max="2829" width="15.6640625" style="3" bestFit="1" customWidth="1"/>
    <col min="2830" max="2830" width="14.109375" style="3" customWidth="1"/>
    <col min="2831" max="3072" width="8.88671875" style="3"/>
    <col min="3073" max="3073" width="14.5546875" style="3" customWidth="1"/>
    <col min="3074" max="3074" width="12.21875" style="3" customWidth="1"/>
    <col min="3075" max="3075" width="12.44140625" style="3" customWidth="1"/>
    <col min="3076" max="3076" width="25" style="3" customWidth="1"/>
    <col min="3077" max="3077" width="16.6640625" style="3" customWidth="1"/>
    <col min="3078" max="3078" width="16" style="3" customWidth="1"/>
    <col min="3079" max="3079" width="14.77734375" style="3" customWidth="1"/>
    <col min="3080" max="3080" width="27.88671875" style="3" customWidth="1"/>
    <col min="3081" max="3081" width="20.6640625" style="3" customWidth="1"/>
    <col min="3082" max="3082" width="11.33203125" style="3" customWidth="1"/>
    <col min="3083" max="3083" width="13.33203125" style="3" customWidth="1"/>
    <col min="3084" max="3084" width="15.109375" style="3" bestFit="1" customWidth="1"/>
    <col min="3085" max="3085" width="15.6640625" style="3" bestFit="1" customWidth="1"/>
    <col min="3086" max="3086" width="14.109375" style="3" customWidth="1"/>
    <col min="3087" max="3328" width="8.88671875" style="3"/>
    <col min="3329" max="3329" width="14.5546875" style="3" customWidth="1"/>
    <col min="3330" max="3330" width="12.21875" style="3" customWidth="1"/>
    <col min="3331" max="3331" width="12.44140625" style="3" customWidth="1"/>
    <col min="3332" max="3332" width="25" style="3" customWidth="1"/>
    <col min="3333" max="3333" width="16.6640625" style="3" customWidth="1"/>
    <col min="3334" max="3334" width="16" style="3" customWidth="1"/>
    <col min="3335" max="3335" width="14.77734375" style="3" customWidth="1"/>
    <col min="3336" max="3336" width="27.88671875" style="3" customWidth="1"/>
    <col min="3337" max="3337" width="20.6640625" style="3" customWidth="1"/>
    <col min="3338" max="3338" width="11.33203125" style="3" customWidth="1"/>
    <col min="3339" max="3339" width="13.33203125" style="3" customWidth="1"/>
    <col min="3340" max="3340" width="15.109375" style="3" bestFit="1" customWidth="1"/>
    <col min="3341" max="3341" width="15.6640625" style="3" bestFit="1" customWidth="1"/>
    <col min="3342" max="3342" width="14.109375" style="3" customWidth="1"/>
    <col min="3343" max="3584" width="8.88671875" style="3"/>
    <col min="3585" max="3585" width="14.5546875" style="3" customWidth="1"/>
    <col min="3586" max="3586" width="12.21875" style="3" customWidth="1"/>
    <col min="3587" max="3587" width="12.44140625" style="3" customWidth="1"/>
    <col min="3588" max="3588" width="25" style="3" customWidth="1"/>
    <col min="3589" max="3589" width="16.6640625" style="3" customWidth="1"/>
    <col min="3590" max="3590" width="16" style="3" customWidth="1"/>
    <col min="3591" max="3591" width="14.77734375" style="3" customWidth="1"/>
    <col min="3592" max="3592" width="27.88671875" style="3" customWidth="1"/>
    <col min="3593" max="3593" width="20.6640625" style="3" customWidth="1"/>
    <col min="3594" max="3594" width="11.33203125" style="3" customWidth="1"/>
    <col min="3595" max="3595" width="13.33203125" style="3" customWidth="1"/>
    <col min="3596" max="3596" width="15.109375" style="3" bestFit="1" customWidth="1"/>
    <col min="3597" max="3597" width="15.6640625" style="3" bestFit="1" customWidth="1"/>
    <col min="3598" max="3598" width="14.109375" style="3" customWidth="1"/>
    <col min="3599" max="3840" width="8.88671875" style="3"/>
    <col min="3841" max="3841" width="14.5546875" style="3" customWidth="1"/>
    <col min="3842" max="3842" width="12.21875" style="3" customWidth="1"/>
    <col min="3843" max="3843" width="12.44140625" style="3" customWidth="1"/>
    <col min="3844" max="3844" width="25" style="3" customWidth="1"/>
    <col min="3845" max="3845" width="16.6640625" style="3" customWidth="1"/>
    <col min="3846" max="3846" width="16" style="3" customWidth="1"/>
    <col min="3847" max="3847" width="14.77734375" style="3" customWidth="1"/>
    <col min="3848" max="3848" width="27.88671875" style="3" customWidth="1"/>
    <col min="3849" max="3849" width="20.6640625" style="3" customWidth="1"/>
    <col min="3850" max="3850" width="11.33203125" style="3" customWidth="1"/>
    <col min="3851" max="3851" width="13.33203125" style="3" customWidth="1"/>
    <col min="3852" max="3852" width="15.109375" style="3" bestFit="1" customWidth="1"/>
    <col min="3853" max="3853" width="15.6640625" style="3" bestFit="1" customWidth="1"/>
    <col min="3854" max="3854" width="14.109375" style="3" customWidth="1"/>
    <col min="3855" max="4096" width="8.88671875" style="3"/>
    <col min="4097" max="4097" width="14.5546875" style="3" customWidth="1"/>
    <col min="4098" max="4098" width="12.21875" style="3" customWidth="1"/>
    <col min="4099" max="4099" width="12.44140625" style="3" customWidth="1"/>
    <col min="4100" max="4100" width="25" style="3" customWidth="1"/>
    <col min="4101" max="4101" width="16.6640625" style="3" customWidth="1"/>
    <col min="4102" max="4102" width="16" style="3" customWidth="1"/>
    <col min="4103" max="4103" width="14.77734375" style="3" customWidth="1"/>
    <col min="4104" max="4104" width="27.88671875" style="3" customWidth="1"/>
    <col min="4105" max="4105" width="20.6640625" style="3" customWidth="1"/>
    <col min="4106" max="4106" width="11.33203125" style="3" customWidth="1"/>
    <col min="4107" max="4107" width="13.33203125" style="3" customWidth="1"/>
    <col min="4108" max="4108" width="15.109375" style="3" bestFit="1" customWidth="1"/>
    <col min="4109" max="4109" width="15.6640625" style="3" bestFit="1" customWidth="1"/>
    <col min="4110" max="4110" width="14.109375" style="3" customWidth="1"/>
    <col min="4111" max="4352" width="8.88671875" style="3"/>
    <col min="4353" max="4353" width="14.5546875" style="3" customWidth="1"/>
    <col min="4354" max="4354" width="12.21875" style="3" customWidth="1"/>
    <col min="4355" max="4355" width="12.44140625" style="3" customWidth="1"/>
    <col min="4356" max="4356" width="25" style="3" customWidth="1"/>
    <col min="4357" max="4357" width="16.6640625" style="3" customWidth="1"/>
    <col min="4358" max="4358" width="16" style="3" customWidth="1"/>
    <col min="4359" max="4359" width="14.77734375" style="3" customWidth="1"/>
    <col min="4360" max="4360" width="27.88671875" style="3" customWidth="1"/>
    <col min="4361" max="4361" width="20.6640625" style="3" customWidth="1"/>
    <col min="4362" max="4362" width="11.33203125" style="3" customWidth="1"/>
    <col min="4363" max="4363" width="13.33203125" style="3" customWidth="1"/>
    <col min="4364" max="4364" width="15.109375" style="3" bestFit="1" customWidth="1"/>
    <col min="4365" max="4365" width="15.6640625" style="3" bestFit="1" customWidth="1"/>
    <col min="4366" max="4366" width="14.109375" style="3" customWidth="1"/>
    <col min="4367" max="4608" width="8.88671875" style="3"/>
    <col min="4609" max="4609" width="14.5546875" style="3" customWidth="1"/>
    <col min="4610" max="4610" width="12.21875" style="3" customWidth="1"/>
    <col min="4611" max="4611" width="12.44140625" style="3" customWidth="1"/>
    <col min="4612" max="4612" width="25" style="3" customWidth="1"/>
    <col min="4613" max="4613" width="16.6640625" style="3" customWidth="1"/>
    <col min="4614" max="4614" width="16" style="3" customWidth="1"/>
    <col min="4615" max="4615" width="14.77734375" style="3" customWidth="1"/>
    <col min="4616" max="4616" width="27.88671875" style="3" customWidth="1"/>
    <col min="4617" max="4617" width="20.6640625" style="3" customWidth="1"/>
    <col min="4618" max="4618" width="11.33203125" style="3" customWidth="1"/>
    <col min="4619" max="4619" width="13.33203125" style="3" customWidth="1"/>
    <col min="4620" max="4620" width="15.109375" style="3" bestFit="1" customWidth="1"/>
    <col min="4621" max="4621" width="15.6640625" style="3" bestFit="1" customWidth="1"/>
    <col min="4622" max="4622" width="14.109375" style="3" customWidth="1"/>
    <col min="4623" max="4864" width="8.88671875" style="3"/>
    <col min="4865" max="4865" width="14.5546875" style="3" customWidth="1"/>
    <col min="4866" max="4866" width="12.21875" style="3" customWidth="1"/>
    <col min="4867" max="4867" width="12.44140625" style="3" customWidth="1"/>
    <col min="4868" max="4868" width="25" style="3" customWidth="1"/>
    <col min="4869" max="4869" width="16.6640625" style="3" customWidth="1"/>
    <col min="4870" max="4870" width="16" style="3" customWidth="1"/>
    <col min="4871" max="4871" width="14.77734375" style="3" customWidth="1"/>
    <col min="4872" max="4872" width="27.88671875" style="3" customWidth="1"/>
    <col min="4873" max="4873" width="20.6640625" style="3" customWidth="1"/>
    <col min="4874" max="4874" width="11.33203125" style="3" customWidth="1"/>
    <col min="4875" max="4875" width="13.33203125" style="3" customWidth="1"/>
    <col min="4876" max="4876" width="15.109375" style="3" bestFit="1" customWidth="1"/>
    <col min="4877" max="4877" width="15.6640625" style="3" bestFit="1" customWidth="1"/>
    <col min="4878" max="4878" width="14.109375" style="3" customWidth="1"/>
    <col min="4879" max="5120" width="8.88671875" style="3"/>
    <col min="5121" max="5121" width="14.5546875" style="3" customWidth="1"/>
    <col min="5122" max="5122" width="12.21875" style="3" customWidth="1"/>
    <col min="5123" max="5123" width="12.44140625" style="3" customWidth="1"/>
    <col min="5124" max="5124" width="25" style="3" customWidth="1"/>
    <col min="5125" max="5125" width="16.6640625" style="3" customWidth="1"/>
    <col min="5126" max="5126" width="16" style="3" customWidth="1"/>
    <col min="5127" max="5127" width="14.77734375" style="3" customWidth="1"/>
    <col min="5128" max="5128" width="27.88671875" style="3" customWidth="1"/>
    <col min="5129" max="5129" width="20.6640625" style="3" customWidth="1"/>
    <col min="5130" max="5130" width="11.33203125" style="3" customWidth="1"/>
    <col min="5131" max="5131" width="13.33203125" style="3" customWidth="1"/>
    <col min="5132" max="5132" width="15.109375" style="3" bestFit="1" customWidth="1"/>
    <col min="5133" max="5133" width="15.6640625" style="3" bestFit="1" customWidth="1"/>
    <col min="5134" max="5134" width="14.109375" style="3" customWidth="1"/>
    <col min="5135" max="5376" width="8.88671875" style="3"/>
    <col min="5377" max="5377" width="14.5546875" style="3" customWidth="1"/>
    <col min="5378" max="5378" width="12.21875" style="3" customWidth="1"/>
    <col min="5379" max="5379" width="12.44140625" style="3" customWidth="1"/>
    <col min="5380" max="5380" width="25" style="3" customWidth="1"/>
    <col min="5381" max="5381" width="16.6640625" style="3" customWidth="1"/>
    <col min="5382" max="5382" width="16" style="3" customWidth="1"/>
    <col min="5383" max="5383" width="14.77734375" style="3" customWidth="1"/>
    <col min="5384" max="5384" width="27.88671875" style="3" customWidth="1"/>
    <col min="5385" max="5385" width="20.6640625" style="3" customWidth="1"/>
    <col min="5386" max="5386" width="11.33203125" style="3" customWidth="1"/>
    <col min="5387" max="5387" width="13.33203125" style="3" customWidth="1"/>
    <col min="5388" max="5388" width="15.109375" style="3" bestFit="1" customWidth="1"/>
    <col min="5389" max="5389" width="15.6640625" style="3" bestFit="1" customWidth="1"/>
    <col min="5390" max="5390" width="14.109375" style="3" customWidth="1"/>
    <col min="5391" max="5632" width="8.88671875" style="3"/>
    <col min="5633" max="5633" width="14.5546875" style="3" customWidth="1"/>
    <col min="5634" max="5634" width="12.21875" style="3" customWidth="1"/>
    <col min="5635" max="5635" width="12.44140625" style="3" customWidth="1"/>
    <col min="5636" max="5636" width="25" style="3" customWidth="1"/>
    <col min="5637" max="5637" width="16.6640625" style="3" customWidth="1"/>
    <col min="5638" max="5638" width="16" style="3" customWidth="1"/>
    <col min="5639" max="5639" width="14.77734375" style="3" customWidth="1"/>
    <col min="5640" max="5640" width="27.88671875" style="3" customWidth="1"/>
    <col min="5641" max="5641" width="20.6640625" style="3" customWidth="1"/>
    <col min="5642" max="5642" width="11.33203125" style="3" customWidth="1"/>
    <col min="5643" max="5643" width="13.33203125" style="3" customWidth="1"/>
    <col min="5644" max="5644" width="15.109375" style="3" bestFit="1" customWidth="1"/>
    <col min="5645" max="5645" width="15.6640625" style="3" bestFit="1" customWidth="1"/>
    <col min="5646" max="5646" width="14.109375" style="3" customWidth="1"/>
    <col min="5647" max="5888" width="8.88671875" style="3"/>
    <col min="5889" max="5889" width="14.5546875" style="3" customWidth="1"/>
    <col min="5890" max="5890" width="12.21875" style="3" customWidth="1"/>
    <col min="5891" max="5891" width="12.44140625" style="3" customWidth="1"/>
    <col min="5892" max="5892" width="25" style="3" customWidth="1"/>
    <col min="5893" max="5893" width="16.6640625" style="3" customWidth="1"/>
    <col min="5894" max="5894" width="16" style="3" customWidth="1"/>
    <col min="5895" max="5895" width="14.77734375" style="3" customWidth="1"/>
    <col min="5896" max="5896" width="27.88671875" style="3" customWidth="1"/>
    <col min="5897" max="5897" width="20.6640625" style="3" customWidth="1"/>
    <col min="5898" max="5898" width="11.33203125" style="3" customWidth="1"/>
    <col min="5899" max="5899" width="13.33203125" style="3" customWidth="1"/>
    <col min="5900" max="5900" width="15.109375" style="3" bestFit="1" customWidth="1"/>
    <col min="5901" max="5901" width="15.6640625" style="3" bestFit="1" customWidth="1"/>
    <col min="5902" max="5902" width="14.109375" style="3" customWidth="1"/>
    <col min="5903" max="6144" width="8.88671875" style="3"/>
    <col min="6145" max="6145" width="14.5546875" style="3" customWidth="1"/>
    <col min="6146" max="6146" width="12.21875" style="3" customWidth="1"/>
    <col min="6147" max="6147" width="12.44140625" style="3" customWidth="1"/>
    <col min="6148" max="6148" width="25" style="3" customWidth="1"/>
    <col min="6149" max="6149" width="16.6640625" style="3" customWidth="1"/>
    <col min="6150" max="6150" width="16" style="3" customWidth="1"/>
    <col min="6151" max="6151" width="14.77734375" style="3" customWidth="1"/>
    <col min="6152" max="6152" width="27.88671875" style="3" customWidth="1"/>
    <col min="6153" max="6153" width="20.6640625" style="3" customWidth="1"/>
    <col min="6154" max="6154" width="11.33203125" style="3" customWidth="1"/>
    <col min="6155" max="6155" width="13.33203125" style="3" customWidth="1"/>
    <col min="6156" max="6156" width="15.109375" style="3" bestFit="1" customWidth="1"/>
    <col min="6157" max="6157" width="15.6640625" style="3" bestFit="1" customWidth="1"/>
    <col min="6158" max="6158" width="14.109375" style="3" customWidth="1"/>
    <col min="6159" max="6400" width="8.88671875" style="3"/>
    <col min="6401" max="6401" width="14.5546875" style="3" customWidth="1"/>
    <col min="6402" max="6402" width="12.21875" style="3" customWidth="1"/>
    <col min="6403" max="6403" width="12.44140625" style="3" customWidth="1"/>
    <col min="6404" max="6404" width="25" style="3" customWidth="1"/>
    <col min="6405" max="6405" width="16.6640625" style="3" customWidth="1"/>
    <col min="6406" max="6406" width="16" style="3" customWidth="1"/>
    <col min="6407" max="6407" width="14.77734375" style="3" customWidth="1"/>
    <col min="6408" max="6408" width="27.88671875" style="3" customWidth="1"/>
    <col min="6409" max="6409" width="20.6640625" style="3" customWidth="1"/>
    <col min="6410" max="6410" width="11.33203125" style="3" customWidth="1"/>
    <col min="6411" max="6411" width="13.33203125" style="3" customWidth="1"/>
    <col min="6412" max="6412" width="15.109375" style="3" bestFit="1" customWidth="1"/>
    <col min="6413" max="6413" width="15.6640625" style="3" bestFit="1" customWidth="1"/>
    <col min="6414" max="6414" width="14.109375" style="3" customWidth="1"/>
    <col min="6415" max="6656" width="8.88671875" style="3"/>
    <col min="6657" max="6657" width="14.5546875" style="3" customWidth="1"/>
    <col min="6658" max="6658" width="12.21875" style="3" customWidth="1"/>
    <col min="6659" max="6659" width="12.44140625" style="3" customWidth="1"/>
    <col min="6660" max="6660" width="25" style="3" customWidth="1"/>
    <col min="6661" max="6661" width="16.6640625" style="3" customWidth="1"/>
    <col min="6662" max="6662" width="16" style="3" customWidth="1"/>
    <col min="6663" max="6663" width="14.77734375" style="3" customWidth="1"/>
    <col min="6664" max="6664" width="27.88671875" style="3" customWidth="1"/>
    <col min="6665" max="6665" width="20.6640625" style="3" customWidth="1"/>
    <col min="6666" max="6666" width="11.33203125" style="3" customWidth="1"/>
    <col min="6667" max="6667" width="13.33203125" style="3" customWidth="1"/>
    <col min="6668" max="6668" width="15.109375" style="3" bestFit="1" customWidth="1"/>
    <col min="6669" max="6669" width="15.6640625" style="3" bestFit="1" customWidth="1"/>
    <col min="6670" max="6670" width="14.109375" style="3" customWidth="1"/>
    <col min="6671" max="6912" width="8.88671875" style="3"/>
    <col min="6913" max="6913" width="14.5546875" style="3" customWidth="1"/>
    <col min="6914" max="6914" width="12.21875" style="3" customWidth="1"/>
    <col min="6915" max="6915" width="12.44140625" style="3" customWidth="1"/>
    <col min="6916" max="6916" width="25" style="3" customWidth="1"/>
    <col min="6917" max="6917" width="16.6640625" style="3" customWidth="1"/>
    <col min="6918" max="6918" width="16" style="3" customWidth="1"/>
    <col min="6919" max="6919" width="14.77734375" style="3" customWidth="1"/>
    <col min="6920" max="6920" width="27.88671875" style="3" customWidth="1"/>
    <col min="6921" max="6921" width="20.6640625" style="3" customWidth="1"/>
    <col min="6922" max="6922" width="11.33203125" style="3" customWidth="1"/>
    <col min="6923" max="6923" width="13.33203125" style="3" customWidth="1"/>
    <col min="6924" max="6924" width="15.109375" style="3" bestFit="1" customWidth="1"/>
    <col min="6925" max="6925" width="15.6640625" style="3" bestFit="1" customWidth="1"/>
    <col min="6926" max="6926" width="14.109375" style="3" customWidth="1"/>
    <col min="6927" max="7168" width="8.88671875" style="3"/>
    <col min="7169" max="7169" width="14.5546875" style="3" customWidth="1"/>
    <col min="7170" max="7170" width="12.21875" style="3" customWidth="1"/>
    <col min="7171" max="7171" width="12.44140625" style="3" customWidth="1"/>
    <col min="7172" max="7172" width="25" style="3" customWidth="1"/>
    <col min="7173" max="7173" width="16.6640625" style="3" customWidth="1"/>
    <col min="7174" max="7174" width="16" style="3" customWidth="1"/>
    <col min="7175" max="7175" width="14.77734375" style="3" customWidth="1"/>
    <col min="7176" max="7176" width="27.88671875" style="3" customWidth="1"/>
    <col min="7177" max="7177" width="20.6640625" style="3" customWidth="1"/>
    <col min="7178" max="7178" width="11.33203125" style="3" customWidth="1"/>
    <col min="7179" max="7179" width="13.33203125" style="3" customWidth="1"/>
    <col min="7180" max="7180" width="15.109375" style="3" bestFit="1" customWidth="1"/>
    <col min="7181" max="7181" width="15.6640625" style="3" bestFit="1" customWidth="1"/>
    <col min="7182" max="7182" width="14.109375" style="3" customWidth="1"/>
    <col min="7183" max="7424" width="8.88671875" style="3"/>
    <col min="7425" max="7425" width="14.5546875" style="3" customWidth="1"/>
    <col min="7426" max="7426" width="12.21875" style="3" customWidth="1"/>
    <col min="7427" max="7427" width="12.44140625" style="3" customWidth="1"/>
    <col min="7428" max="7428" width="25" style="3" customWidth="1"/>
    <col min="7429" max="7429" width="16.6640625" style="3" customWidth="1"/>
    <col min="7430" max="7430" width="16" style="3" customWidth="1"/>
    <col min="7431" max="7431" width="14.77734375" style="3" customWidth="1"/>
    <col min="7432" max="7432" width="27.88671875" style="3" customWidth="1"/>
    <col min="7433" max="7433" width="20.6640625" style="3" customWidth="1"/>
    <col min="7434" max="7434" width="11.33203125" style="3" customWidth="1"/>
    <col min="7435" max="7435" width="13.33203125" style="3" customWidth="1"/>
    <col min="7436" max="7436" width="15.109375" style="3" bestFit="1" customWidth="1"/>
    <col min="7437" max="7437" width="15.6640625" style="3" bestFit="1" customWidth="1"/>
    <col min="7438" max="7438" width="14.109375" style="3" customWidth="1"/>
    <col min="7439" max="7680" width="8.88671875" style="3"/>
    <col min="7681" max="7681" width="14.5546875" style="3" customWidth="1"/>
    <col min="7682" max="7682" width="12.21875" style="3" customWidth="1"/>
    <col min="7683" max="7683" width="12.44140625" style="3" customWidth="1"/>
    <col min="7684" max="7684" width="25" style="3" customWidth="1"/>
    <col min="7685" max="7685" width="16.6640625" style="3" customWidth="1"/>
    <col min="7686" max="7686" width="16" style="3" customWidth="1"/>
    <col min="7687" max="7687" width="14.77734375" style="3" customWidth="1"/>
    <col min="7688" max="7688" width="27.88671875" style="3" customWidth="1"/>
    <col min="7689" max="7689" width="20.6640625" style="3" customWidth="1"/>
    <col min="7690" max="7690" width="11.33203125" style="3" customWidth="1"/>
    <col min="7691" max="7691" width="13.33203125" style="3" customWidth="1"/>
    <col min="7692" max="7692" width="15.109375" style="3" bestFit="1" customWidth="1"/>
    <col min="7693" max="7693" width="15.6640625" style="3" bestFit="1" customWidth="1"/>
    <col min="7694" max="7694" width="14.109375" style="3" customWidth="1"/>
    <col min="7695" max="7936" width="8.88671875" style="3"/>
    <col min="7937" max="7937" width="14.5546875" style="3" customWidth="1"/>
    <col min="7938" max="7938" width="12.21875" style="3" customWidth="1"/>
    <col min="7939" max="7939" width="12.44140625" style="3" customWidth="1"/>
    <col min="7940" max="7940" width="25" style="3" customWidth="1"/>
    <col min="7941" max="7941" width="16.6640625" style="3" customWidth="1"/>
    <col min="7942" max="7942" width="16" style="3" customWidth="1"/>
    <col min="7943" max="7943" width="14.77734375" style="3" customWidth="1"/>
    <col min="7944" max="7944" width="27.88671875" style="3" customWidth="1"/>
    <col min="7945" max="7945" width="20.6640625" style="3" customWidth="1"/>
    <col min="7946" max="7946" width="11.33203125" style="3" customWidth="1"/>
    <col min="7947" max="7947" width="13.33203125" style="3" customWidth="1"/>
    <col min="7948" max="7948" width="15.109375" style="3" bestFit="1" customWidth="1"/>
    <col min="7949" max="7949" width="15.6640625" style="3" bestFit="1" customWidth="1"/>
    <col min="7950" max="7950" width="14.109375" style="3" customWidth="1"/>
    <col min="7951" max="8192" width="8.88671875" style="3"/>
    <col min="8193" max="8193" width="14.5546875" style="3" customWidth="1"/>
    <col min="8194" max="8194" width="12.21875" style="3" customWidth="1"/>
    <col min="8195" max="8195" width="12.44140625" style="3" customWidth="1"/>
    <col min="8196" max="8196" width="25" style="3" customWidth="1"/>
    <col min="8197" max="8197" width="16.6640625" style="3" customWidth="1"/>
    <col min="8198" max="8198" width="16" style="3" customWidth="1"/>
    <col min="8199" max="8199" width="14.77734375" style="3" customWidth="1"/>
    <col min="8200" max="8200" width="27.88671875" style="3" customWidth="1"/>
    <col min="8201" max="8201" width="20.6640625" style="3" customWidth="1"/>
    <col min="8202" max="8202" width="11.33203125" style="3" customWidth="1"/>
    <col min="8203" max="8203" width="13.33203125" style="3" customWidth="1"/>
    <col min="8204" max="8204" width="15.109375" style="3" bestFit="1" customWidth="1"/>
    <col min="8205" max="8205" width="15.6640625" style="3" bestFit="1" customWidth="1"/>
    <col min="8206" max="8206" width="14.109375" style="3" customWidth="1"/>
    <col min="8207" max="8448" width="8.88671875" style="3"/>
    <col min="8449" max="8449" width="14.5546875" style="3" customWidth="1"/>
    <col min="8450" max="8450" width="12.21875" style="3" customWidth="1"/>
    <col min="8451" max="8451" width="12.44140625" style="3" customWidth="1"/>
    <col min="8452" max="8452" width="25" style="3" customWidth="1"/>
    <col min="8453" max="8453" width="16.6640625" style="3" customWidth="1"/>
    <col min="8454" max="8454" width="16" style="3" customWidth="1"/>
    <col min="8455" max="8455" width="14.77734375" style="3" customWidth="1"/>
    <col min="8456" max="8456" width="27.88671875" style="3" customWidth="1"/>
    <col min="8457" max="8457" width="20.6640625" style="3" customWidth="1"/>
    <col min="8458" max="8458" width="11.33203125" style="3" customWidth="1"/>
    <col min="8459" max="8459" width="13.33203125" style="3" customWidth="1"/>
    <col min="8460" max="8460" width="15.109375" style="3" bestFit="1" customWidth="1"/>
    <col min="8461" max="8461" width="15.6640625" style="3" bestFit="1" customWidth="1"/>
    <col min="8462" max="8462" width="14.109375" style="3" customWidth="1"/>
    <col min="8463" max="8704" width="8.88671875" style="3"/>
    <col min="8705" max="8705" width="14.5546875" style="3" customWidth="1"/>
    <col min="8706" max="8706" width="12.21875" style="3" customWidth="1"/>
    <col min="8707" max="8707" width="12.44140625" style="3" customWidth="1"/>
    <col min="8708" max="8708" width="25" style="3" customWidth="1"/>
    <col min="8709" max="8709" width="16.6640625" style="3" customWidth="1"/>
    <col min="8710" max="8710" width="16" style="3" customWidth="1"/>
    <col min="8711" max="8711" width="14.77734375" style="3" customWidth="1"/>
    <col min="8712" max="8712" width="27.88671875" style="3" customWidth="1"/>
    <col min="8713" max="8713" width="20.6640625" style="3" customWidth="1"/>
    <col min="8714" max="8714" width="11.33203125" style="3" customWidth="1"/>
    <col min="8715" max="8715" width="13.33203125" style="3" customWidth="1"/>
    <col min="8716" max="8716" width="15.109375" style="3" bestFit="1" customWidth="1"/>
    <col min="8717" max="8717" width="15.6640625" style="3" bestFit="1" customWidth="1"/>
    <col min="8718" max="8718" width="14.109375" style="3" customWidth="1"/>
    <col min="8719" max="8960" width="8.88671875" style="3"/>
    <col min="8961" max="8961" width="14.5546875" style="3" customWidth="1"/>
    <col min="8962" max="8962" width="12.21875" style="3" customWidth="1"/>
    <col min="8963" max="8963" width="12.44140625" style="3" customWidth="1"/>
    <col min="8964" max="8964" width="25" style="3" customWidth="1"/>
    <col min="8965" max="8965" width="16.6640625" style="3" customWidth="1"/>
    <col min="8966" max="8966" width="16" style="3" customWidth="1"/>
    <col min="8967" max="8967" width="14.77734375" style="3" customWidth="1"/>
    <col min="8968" max="8968" width="27.88671875" style="3" customWidth="1"/>
    <col min="8969" max="8969" width="20.6640625" style="3" customWidth="1"/>
    <col min="8970" max="8970" width="11.33203125" style="3" customWidth="1"/>
    <col min="8971" max="8971" width="13.33203125" style="3" customWidth="1"/>
    <col min="8972" max="8972" width="15.109375" style="3" bestFit="1" customWidth="1"/>
    <col min="8973" max="8973" width="15.6640625" style="3" bestFit="1" customWidth="1"/>
    <col min="8974" max="8974" width="14.109375" style="3" customWidth="1"/>
    <col min="8975" max="9216" width="8.88671875" style="3"/>
    <col min="9217" max="9217" width="14.5546875" style="3" customWidth="1"/>
    <col min="9218" max="9218" width="12.21875" style="3" customWidth="1"/>
    <col min="9219" max="9219" width="12.44140625" style="3" customWidth="1"/>
    <col min="9220" max="9220" width="25" style="3" customWidth="1"/>
    <col min="9221" max="9221" width="16.6640625" style="3" customWidth="1"/>
    <col min="9222" max="9222" width="16" style="3" customWidth="1"/>
    <col min="9223" max="9223" width="14.77734375" style="3" customWidth="1"/>
    <col min="9224" max="9224" width="27.88671875" style="3" customWidth="1"/>
    <col min="9225" max="9225" width="20.6640625" style="3" customWidth="1"/>
    <col min="9226" max="9226" width="11.33203125" style="3" customWidth="1"/>
    <col min="9227" max="9227" width="13.33203125" style="3" customWidth="1"/>
    <col min="9228" max="9228" width="15.109375" style="3" bestFit="1" customWidth="1"/>
    <col min="9229" max="9229" width="15.6640625" style="3" bestFit="1" customWidth="1"/>
    <col min="9230" max="9230" width="14.109375" style="3" customWidth="1"/>
    <col min="9231" max="9472" width="8.88671875" style="3"/>
    <col min="9473" max="9473" width="14.5546875" style="3" customWidth="1"/>
    <col min="9474" max="9474" width="12.21875" style="3" customWidth="1"/>
    <col min="9475" max="9475" width="12.44140625" style="3" customWidth="1"/>
    <col min="9476" max="9476" width="25" style="3" customWidth="1"/>
    <col min="9477" max="9477" width="16.6640625" style="3" customWidth="1"/>
    <col min="9478" max="9478" width="16" style="3" customWidth="1"/>
    <col min="9479" max="9479" width="14.77734375" style="3" customWidth="1"/>
    <col min="9480" max="9480" width="27.88671875" style="3" customWidth="1"/>
    <col min="9481" max="9481" width="20.6640625" style="3" customWidth="1"/>
    <col min="9482" max="9482" width="11.33203125" style="3" customWidth="1"/>
    <col min="9483" max="9483" width="13.33203125" style="3" customWidth="1"/>
    <col min="9484" max="9484" width="15.109375" style="3" bestFit="1" customWidth="1"/>
    <col min="9485" max="9485" width="15.6640625" style="3" bestFit="1" customWidth="1"/>
    <col min="9486" max="9486" width="14.109375" style="3" customWidth="1"/>
    <col min="9487" max="9728" width="8.88671875" style="3"/>
    <col min="9729" max="9729" width="14.5546875" style="3" customWidth="1"/>
    <col min="9730" max="9730" width="12.21875" style="3" customWidth="1"/>
    <col min="9731" max="9731" width="12.44140625" style="3" customWidth="1"/>
    <col min="9732" max="9732" width="25" style="3" customWidth="1"/>
    <col min="9733" max="9733" width="16.6640625" style="3" customWidth="1"/>
    <col min="9734" max="9734" width="16" style="3" customWidth="1"/>
    <col min="9735" max="9735" width="14.77734375" style="3" customWidth="1"/>
    <col min="9736" max="9736" width="27.88671875" style="3" customWidth="1"/>
    <col min="9737" max="9737" width="20.6640625" style="3" customWidth="1"/>
    <col min="9738" max="9738" width="11.33203125" style="3" customWidth="1"/>
    <col min="9739" max="9739" width="13.33203125" style="3" customWidth="1"/>
    <col min="9740" max="9740" width="15.109375" style="3" bestFit="1" customWidth="1"/>
    <col min="9741" max="9741" width="15.6640625" style="3" bestFit="1" customWidth="1"/>
    <col min="9742" max="9742" width="14.109375" style="3" customWidth="1"/>
    <col min="9743" max="9984" width="8.88671875" style="3"/>
    <col min="9985" max="9985" width="14.5546875" style="3" customWidth="1"/>
    <col min="9986" max="9986" width="12.21875" style="3" customWidth="1"/>
    <col min="9987" max="9987" width="12.44140625" style="3" customWidth="1"/>
    <col min="9988" max="9988" width="25" style="3" customWidth="1"/>
    <col min="9989" max="9989" width="16.6640625" style="3" customWidth="1"/>
    <col min="9990" max="9990" width="16" style="3" customWidth="1"/>
    <col min="9991" max="9991" width="14.77734375" style="3" customWidth="1"/>
    <col min="9992" max="9992" width="27.88671875" style="3" customWidth="1"/>
    <col min="9993" max="9993" width="20.6640625" style="3" customWidth="1"/>
    <col min="9994" max="9994" width="11.33203125" style="3" customWidth="1"/>
    <col min="9995" max="9995" width="13.33203125" style="3" customWidth="1"/>
    <col min="9996" max="9996" width="15.109375" style="3" bestFit="1" customWidth="1"/>
    <col min="9997" max="9997" width="15.6640625" style="3" bestFit="1" customWidth="1"/>
    <col min="9998" max="9998" width="14.109375" style="3" customWidth="1"/>
    <col min="9999" max="10240" width="8.88671875" style="3"/>
    <col min="10241" max="10241" width="14.5546875" style="3" customWidth="1"/>
    <col min="10242" max="10242" width="12.21875" style="3" customWidth="1"/>
    <col min="10243" max="10243" width="12.44140625" style="3" customWidth="1"/>
    <col min="10244" max="10244" width="25" style="3" customWidth="1"/>
    <col min="10245" max="10245" width="16.6640625" style="3" customWidth="1"/>
    <col min="10246" max="10246" width="16" style="3" customWidth="1"/>
    <col min="10247" max="10247" width="14.77734375" style="3" customWidth="1"/>
    <col min="10248" max="10248" width="27.88671875" style="3" customWidth="1"/>
    <col min="10249" max="10249" width="20.6640625" style="3" customWidth="1"/>
    <col min="10250" max="10250" width="11.33203125" style="3" customWidth="1"/>
    <col min="10251" max="10251" width="13.33203125" style="3" customWidth="1"/>
    <col min="10252" max="10252" width="15.109375" style="3" bestFit="1" customWidth="1"/>
    <col min="10253" max="10253" width="15.6640625" style="3" bestFit="1" customWidth="1"/>
    <col min="10254" max="10254" width="14.109375" style="3" customWidth="1"/>
    <col min="10255" max="10496" width="8.88671875" style="3"/>
    <col min="10497" max="10497" width="14.5546875" style="3" customWidth="1"/>
    <col min="10498" max="10498" width="12.21875" style="3" customWidth="1"/>
    <col min="10499" max="10499" width="12.44140625" style="3" customWidth="1"/>
    <col min="10500" max="10500" width="25" style="3" customWidth="1"/>
    <col min="10501" max="10501" width="16.6640625" style="3" customWidth="1"/>
    <col min="10502" max="10502" width="16" style="3" customWidth="1"/>
    <col min="10503" max="10503" width="14.77734375" style="3" customWidth="1"/>
    <col min="10504" max="10504" width="27.88671875" style="3" customWidth="1"/>
    <col min="10505" max="10505" width="20.6640625" style="3" customWidth="1"/>
    <col min="10506" max="10506" width="11.33203125" style="3" customWidth="1"/>
    <col min="10507" max="10507" width="13.33203125" style="3" customWidth="1"/>
    <col min="10508" max="10508" width="15.109375" style="3" bestFit="1" customWidth="1"/>
    <col min="10509" max="10509" width="15.6640625" style="3" bestFit="1" customWidth="1"/>
    <col min="10510" max="10510" width="14.109375" style="3" customWidth="1"/>
    <col min="10511" max="10752" width="8.88671875" style="3"/>
    <col min="10753" max="10753" width="14.5546875" style="3" customWidth="1"/>
    <col min="10754" max="10754" width="12.21875" style="3" customWidth="1"/>
    <col min="10755" max="10755" width="12.44140625" style="3" customWidth="1"/>
    <col min="10756" max="10756" width="25" style="3" customWidth="1"/>
    <col min="10757" max="10757" width="16.6640625" style="3" customWidth="1"/>
    <col min="10758" max="10758" width="16" style="3" customWidth="1"/>
    <col min="10759" max="10759" width="14.77734375" style="3" customWidth="1"/>
    <col min="10760" max="10760" width="27.88671875" style="3" customWidth="1"/>
    <col min="10761" max="10761" width="20.6640625" style="3" customWidth="1"/>
    <col min="10762" max="10762" width="11.33203125" style="3" customWidth="1"/>
    <col min="10763" max="10763" width="13.33203125" style="3" customWidth="1"/>
    <col min="10764" max="10764" width="15.109375" style="3" bestFit="1" customWidth="1"/>
    <col min="10765" max="10765" width="15.6640625" style="3" bestFit="1" customWidth="1"/>
    <col min="10766" max="10766" width="14.109375" style="3" customWidth="1"/>
    <col min="10767" max="11008" width="8.88671875" style="3"/>
    <col min="11009" max="11009" width="14.5546875" style="3" customWidth="1"/>
    <col min="11010" max="11010" width="12.21875" style="3" customWidth="1"/>
    <col min="11011" max="11011" width="12.44140625" style="3" customWidth="1"/>
    <col min="11012" max="11012" width="25" style="3" customWidth="1"/>
    <col min="11013" max="11013" width="16.6640625" style="3" customWidth="1"/>
    <col min="11014" max="11014" width="16" style="3" customWidth="1"/>
    <col min="11015" max="11015" width="14.77734375" style="3" customWidth="1"/>
    <col min="11016" max="11016" width="27.88671875" style="3" customWidth="1"/>
    <col min="11017" max="11017" width="20.6640625" style="3" customWidth="1"/>
    <col min="11018" max="11018" width="11.33203125" style="3" customWidth="1"/>
    <col min="11019" max="11019" width="13.33203125" style="3" customWidth="1"/>
    <col min="11020" max="11020" width="15.109375" style="3" bestFit="1" customWidth="1"/>
    <col min="11021" max="11021" width="15.6640625" style="3" bestFit="1" customWidth="1"/>
    <col min="11022" max="11022" width="14.109375" style="3" customWidth="1"/>
    <col min="11023" max="11264" width="8.88671875" style="3"/>
    <col min="11265" max="11265" width="14.5546875" style="3" customWidth="1"/>
    <col min="11266" max="11266" width="12.21875" style="3" customWidth="1"/>
    <col min="11267" max="11267" width="12.44140625" style="3" customWidth="1"/>
    <col min="11268" max="11268" width="25" style="3" customWidth="1"/>
    <col min="11269" max="11269" width="16.6640625" style="3" customWidth="1"/>
    <col min="11270" max="11270" width="16" style="3" customWidth="1"/>
    <col min="11271" max="11271" width="14.77734375" style="3" customWidth="1"/>
    <col min="11272" max="11272" width="27.88671875" style="3" customWidth="1"/>
    <col min="11273" max="11273" width="20.6640625" style="3" customWidth="1"/>
    <col min="11274" max="11274" width="11.33203125" style="3" customWidth="1"/>
    <col min="11275" max="11275" width="13.33203125" style="3" customWidth="1"/>
    <col min="11276" max="11276" width="15.109375" style="3" bestFit="1" customWidth="1"/>
    <col min="11277" max="11277" width="15.6640625" style="3" bestFit="1" customWidth="1"/>
    <col min="11278" max="11278" width="14.109375" style="3" customWidth="1"/>
    <col min="11279" max="11520" width="8.88671875" style="3"/>
    <col min="11521" max="11521" width="14.5546875" style="3" customWidth="1"/>
    <col min="11522" max="11522" width="12.21875" style="3" customWidth="1"/>
    <col min="11523" max="11523" width="12.44140625" style="3" customWidth="1"/>
    <col min="11524" max="11524" width="25" style="3" customWidth="1"/>
    <col min="11525" max="11525" width="16.6640625" style="3" customWidth="1"/>
    <col min="11526" max="11526" width="16" style="3" customWidth="1"/>
    <col min="11527" max="11527" width="14.77734375" style="3" customWidth="1"/>
    <col min="11528" max="11528" width="27.88671875" style="3" customWidth="1"/>
    <col min="11529" max="11529" width="20.6640625" style="3" customWidth="1"/>
    <col min="11530" max="11530" width="11.33203125" style="3" customWidth="1"/>
    <col min="11531" max="11531" width="13.33203125" style="3" customWidth="1"/>
    <col min="11532" max="11532" width="15.109375" style="3" bestFit="1" customWidth="1"/>
    <col min="11533" max="11533" width="15.6640625" style="3" bestFit="1" customWidth="1"/>
    <col min="11534" max="11534" width="14.109375" style="3" customWidth="1"/>
    <col min="11535" max="11776" width="8.88671875" style="3"/>
    <col min="11777" max="11777" width="14.5546875" style="3" customWidth="1"/>
    <col min="11778" max="11778" width="12.21875" style="3" customWidth="1"/>
    <col min="11779" max="11779" width="12.44140625" style="3" customWidth="1"/>
    <col min="11780" max="11780" width="25" style="3" customWidth="1"/>
    <col min="11781" max="11781" width="16.6640625" style="3" customWidth="1"/>
    <col min="11782" max="11782" width="16" style="3" customWidth="1"/>
    <col min="11783" max="11783" width="14.77734375" style="3" customWidth="1"/>
    <col min="11784" max="11784" width="27.88671875" style="3" customWidth="1"/>
    <col min="11785" max="11785" width="20.6640625" style="3" customWidth="1"/>
    <col min="11786" max="11786" width="11.33203125" style="3" customWidth="1"/>
    <col min="11787" max="11787" width="13.33203125" style="3" customWidth="1"/>
    <col min="11788" max="11788" width="15.109375" style="3" bestFit="1" customWidth="1"/>
    <col min="11789" max="11789" width="15.6640625" style="3" bestFit="1" customWidth="1"/>
    <col min="11790" max="11790" width="14.109375" style="3" customWidth="1"/>
    <col min="11791" max="12032" width="8.88671875" style="3"/>
    <col min="12033" max="12033" width="14.5546875" style="3" customWidth="1"/>
    <col min="12034" max="12034" width="12.21875" style="3" customWidth="1"/>
    <col min="12035" max="12035" width="12.44140625" style="3" customWidth="1"/>
    <col min="12036" max="12036" width="25" style="3" customWidth="1"/>
    <col min="12037" max="12037" width="16.6640625" style="3" customWidth="1"/>
    <col min="12038" max="12038" width="16" style="3" customWidth="1"/>
    <col min="12039" max="12039" width="14.77734375" style="3" customWidth="1"/>
    <col min="12040" max="12040" width="27.88671875" style="3" customWidth="1"/>
    <col min="12041" max="12041" width="20.6640625" style="3" customWidth="1"/>
    <col min="12042" max="12042" width="11.33203125" style="3" customWidth="1"/>
    <col min="12043" max="12043" width="13.33203125" style="3" customWidth="1"/>
    <col min="12044" max="12044" width="15.109375" style="3" bestFit="1" customWidth="1"/>
    <col min="12045" max="12045" width="15.6640625" style="3" bestFit="1" customWidth="1"/>
    <col min="12046" max="12046" width="14.109375" style="3" customWidth="1"/>
    <col min="12047" max="12288" width="8.88671875" style="3"/>
    <col min="12289" max="12289" width="14.5546875" style="3" customWidth="1"/>
    <col min="12290" max="12290" width="12.21875" style="3" customWidth="1"/>
    <col min="12291" max="12291" width="12.44140625" style="3" customWidth="1"/>
    <col min="12292" max="12292" width="25" style="3" customWidth="1"/>
    <col min="12293" max="12293" width="16.6640625" style="3" customWidth="1"/>
    <col min="12294" max="12294" width="16" style="3" customWidth="1"/>
    <col min="12295" max="12295" width="14.77734375" style="3" customWidth="1"/>
    <col min="12296" max="12296" width="27.88671875" style="3" customWidth="1"/>
    <col min="12297" max="12297" width="20.6640625" style="3" customWidth="1"/>
    <col min="12298" max="12298" width="11.33203125" style="3" customWidth="1"/>
    <col min="12299" max="12299" width="13.33203125" style="3" customWidth="1"/>
    <col min="12300" max="12300" width="15.109375" style="3" bestFit="1" customWidth="1"/>
    <col min="12301" max="12301" width="15.6640625" style="3" bestFit="1" customWidth="1"/>
    <col min="12302" max="12302" width="14.109375" style="3" customWidth="1"/>
    <col min="12303" max="12544" width="8.88671875" style="3"/>
    <col min="12545" max="12545" width="14.5546875" style="3" customWidth="1"/>
    <col min="12546" max="12546" width="12.21875" style="3" customWidth="1"/>
    <col min="12547" max="12547" width="12.44140625" style="3" customWidth="1"/>
    <col min="12548" max="12548" width="25" style="3" customWidth="1"/>
    <col min="12549" max="12549" width="16.6640625" style="3" customWidth="1"/>
    <col min="12550" max="12550" width="16" style="3" customWidth="1"/>
    <col min="12551" max="12551" width="14.77734375" style="3" customWidth="1"/>
    <col min="12552" max="12552" width="27.88671875" style="3" customWidth="1"/>
    <col min="12553" max="12553" width="20.6640625" style="3" customWidth="1"/>
    <col min="12554" max="12554" width="11.33203125" style="3" customWidth="1"/>
    <col min="12555" max="12555" width="13.33203125" style="3" customWidth="1"/>
    <col min="12556" max="12556" width="15.109375" style="3" bestFit="1" customWidth="1"/>
    <col min="12557" max="12557" width="15.6640625" style="3" bestFit="1" customWidth="1"/>
    <col min="12558" max="12558" width="14.109375" style="3" customWidth="1"/>
    <col min="12559" max="12800" width="8.88671875" style="3"/>
    <col min="12801" max="12801" width="14.5546875" style="3" customWidth="1"/>
    <col min="12802" max="12802" width="12.21875" style="3" customWidth="1"/>
    <col min="12803" max="12803" width="12.44140625" style="3" customWidth="1"/>
    <col min="12804" max="12804" width="25" style="3" customWidth="1"/>
    <col min="12805" max="12805" width="16.6640625" style="3" customWidth="1"/>
    <col min="12806" max="12806" width="16" style="3" customWidth="1"/>
    <col min="12807" max="12807" width="14.77734375" style="3" customWidth="1"/>
    <col min="12808" max="12808" width="27.88671875" style="3" customWidth="1"/>
    <col min="12809" max="12809" width="20.6640625" style="3" customWidth="1"/>
    <col min="12810" max="12810" width="11.33203125" style="3" customWidth="1"/>
    <col min="12811" max="12811" width="13.33203125" style="3" customWidth="1"/>
    <col min="12812" max="12812" width="15.109375" style="3" bestFit="1" customWidth="1"/>
    <col min="12813" max="12813" width="15.6640625" style="3" bestFit="1" customWidth="1"/>
    <col min="12814" max="12814" width="14.109375" style="3" customWidth="1"/>
    <col min="12815" max="13056" width="8.88671875" style="3"/>
    <col min="13057" max="13057" width="14.5546875" style="3" customWidth="1"/>
    <col min="13058" max="13058" width="12.21875" style="3" customWidth="1"/>
    <col min="13059" max="13059" width="12.44140625" style="3" customWidth="1"/>
    <col min="13060" max="13060" width="25" style="3" customWidth="1"/>
    <col min="13061" max="13061" width="16.6640625" style="3" customWidth="1"/>
    <col min="13062" max="13062" width="16" style="3" customWidth="1"/>
    <col min="13063" max="13063" width="14.77734375" style="3" customWidth="1"/>
    <col min="13064" max="13064" width="27.88671875" style="3" customWidth="1"/>
    <col min="13065" max="13065" width="20.6640625" style="3" customWidth="1"/>
    <col min="13066" max="13066" width="11.33203125" style="3" customWidth="1"/>
    <col min="13067" max="13067" width="13.33203125" style="3" customWidth="1"/>
    <col min="13068" max="13068" width="15.109375" style="3" bestFit="1" customWidth="1"/>
    <col min="13069" max="13069" width="15.6640625" style="3" bestFit="1" customWidth="1"/>
    <col min="13070" max="13070" width="14.109375" style="3" customWidth="1"/>
    <col min="13071" max="13312" width="8.88671875" style="3"/>
    <col min="13313" max="13313" width="14.5546875" style="3" customWidth="1"/>
    <col min="13314" max="13314" width="12.21875" style="3" customWidth="1"/>
    <col min="13315" max="13315" width="12.44140625" style="3" customWidth="1"/>
    <col min="13316" max="13316" width="25" style="3" customWidth="1"/>
    <col min="13317" max="13317" width="16.6640625" style="3" customWidth="1"/>
    <col min="13318" max="13318" width="16" style="3" customWidth="1"/>
    <col min="13319" max="13319" width="14.77734375" style="3" customWidth="1"/>
    <col min="13320" max="13320" width="27.88671875" style="3" customWidth="1"/>
    <col min="13321" max="13321" width="20.6640625" style="3" customWidth="1"/>
    <col min="13322" max="13322" width="11.33203125" style="3" customWidth="1"/>
    <col min="13323" max="13323" width="13.33203125" style="3" customWidth="1"/>
    <col min="13324" max="13324" width="15.109375" style="3" bestFit="1" customWidth="1"/>
    <col min="13325" max="13325" width="15.6640625" style="3" bestFit="1" customWidth="1"/>
    <col min="13326" max="13326" width="14.109375" style="3" customWidth="1"/>
    <col min="13327" max="13568" width="8.88671875" style="3"/>
    <col min="13569" max="13569" width="14.5546875" style="3" customWidth="1"/>
    <col min="13570" max="13570" width="12.21875" style="3" customWidth="1"/>
    <col min="13571" max="13571" width="12.44140625" style="3" customWidth="1"/>
    <col min="13572" max="13572" width="25" style="3" customWidth="1"/>
    <col min="13573" max="13573" width="16.6640625" style="3" customWidth="1"/>
    <col min="13574" max="13574" width="16" style="3" customWidth="1"/>
    <col min="13575" max="13575" width="14.77734375" style="3" customWidth="1"/>
    <col min="13576" max="13576" width="27.88671875" style="3" customWidth="1"/>
    <col min="13577" max="13577" width="20.6640625" style="3" customWidth="1"/>
    <col min="13578" max="13578" width="11.33203125" style="3" customWidth="1"/>
    <col min="13579" max="13579" width="13.33203125" style="3" customWidth="1"/>
    <col min="13580" max="13580" width="15.109375" style="3" bestFit="1" customWidth="1"/>
    <col min="13581" max="13581" width="15.6640625" style="3" bestFit="1" customWidth="1"/>
    <col min="13582" max="13582" width="14.109375" style="3" customWidth="1"/>
    <col min="13583" max="13824" width="8.88671875" style="3"/>
    <col min="13825" max="13825" width="14.5546875" style="3" customWidth="1"/>
    <col min="13826" max="13826" width="12.21875" style="3" customWidth="1"/>
    <col min="13827" max="13827" width="12.44140625" style="3" customWidth="1"/>
    <col min="13828" max="13828" width="25" style="3" customWidth="1"/>
    <col min="13829" max="13829" width="16.6640625" style="3" customWidth="1"/>
    <col min="13830" max="13830" width="16" style="3" customWidth="1"/>
    <col min="13831" max="13831" width="14.77734375" style="3" customWidth="1"/>
    <col min="13832" max="13832" width="27.88671875" style="3" customWidth="1"/>
    <col min="13833" max="13833" width="20.6640625" style="3" customWidth="1"/>
    <col min="13834" max="13834" width="11.33203125" style="3" customWidth="1"/>
    <col min="13835" max="13835" width="13.33203125" style="3" customWidth="1"/>
    <col min="13836" max="13836" width="15.109375" style="3" bestFit="1" customWidth="1"/>
    <col min="13837" max="13837" width="15.6640625" style="3" bestFit="1" customWidth="1"/>
    <col min="13838" max="13838" width="14.109375" style="3" customWidth="1"/>
    <col min="13839" max="14080" width="8.88671875" style="3"/>
    <col min="14081" max="14081" width="14.5546875" style="3" customWidth="1"/>
    <col min="14082" max="14082" width="12.21875" style="3" customWidth="1"/>
    <col min="14083" max="14083" width="12.44140625" style="3" customWidth="1"/>
    <col min="14084" max="14084" width="25" style="3" customWidth="1"/>
    <col min="14085" max="14085" width="16.6640625" style="3" customWidth="1"/>
    <col min="14086" max="14086" width="16" style="3" customWidth="1"/>
    <col min="14087" max="14087" width="14.77734375" style="3" customWidth="1"/>
    <col min="14088" max="14088" width="27.88671875" style="3" customWidth="1"/>
    <col min="14089" max="14089" width="20.6640625" style="3" customWidth="1"/>
    <col min="14090" max="14090" width="11.33203125" style="3" customWidth="1"/>
    <col min="14091" max="14091" width="13.33203125" style="3" customWidth="1"/>
    <col min="14092" max="14092" width="15.109375" style="3" bestFit="1" customWidth="1"/>
    <col min="14093" max="14093" width="15.6640625" style="3" bestFit="1" customWidth="1"/>
    <col min="14094" max="14094" width="14.109375" style="3" customWidth="1"/>
    <col min="14095" max="14336" width="8.88671875" style="3"/>
    <col min="14337" max="14337" width="14.5546875" style="3" customWidth="1"/>
    <col min="14338" max="14338" width="12.21875" style="3" customWidth="1"/>
    <col min="14339" max="14339" width="12.44140625" style="3" customWidth="1"/>
    <col min="14340" max="14340" width="25" style="3" customWidth="1"/>
    <col min="14341" max="14341" width="16.6640625" style="3" customWidth="1"/>
    <col min="14342" max="14342" width="16" style="3" customWidth="1"/>
    <col min="14343" max="14343" width="14.77734375" style="3" customWidth="1"/>
    <col min="14344" max="14344" width="27.88671875" style="3" customWidth="1"/>
    <col min="14345" max="14345" width="20.6640625" style="3" customWidth="1"/>
    <col min="14346" max="14346" width="11.33203125" style="3" customWidth="1"/>
    <col min="14347" max="14347" width="13.33203125" style="3" customWidth="1"/>
    <col min="14348" max="14348" width="15.109375" style="3" bestFit="1" customWidth="1"/>
    <col min="14349" max="14349" width="15.6640625" style="3" bestFit="1" customWidth="1"/>
    <col min="14350" max="14350" width="14.109375" style="3" customWidth="1"/>
    <col min="14351" max="14592" width="8.88671875" style="3"/>
    <col min="14593" max="14593" width="14.5546875" style="3" customWidth="1"/>
    <col min="14594" max="14594" width="12.21875" style="3" customWidth="1"/>
    <col min="14595" max="14595" width="12.44140625" style="3" customWidth="1"/>
    <col min="14596" max="14596" width="25" style="3" customWidth="1"/>
    <col min="14597" max="14597" width="16.6640625" style="3" customWidth="1"/>
    <col min="14598" max="14598" width="16" style="3" customWidth="1"/>
    <col min="14599" max="14599" width="14.77734375" style="3" customWidth="1"/>
    <col min="14600" max="14600" width="27.88671875" style="3" customWidth="1"/>
    <col min="14601" max="14601" width="20.6640625" style="3" customWidth="1"/>
    <col min="14602" max="14602" width="11.33203125" style="3" customWidth="1"/>
    <col min="14603" max="14603" width="13.33203125" style="3" customWidth="1"/>
    <col min="14604" max="14604" width="15.109375" style="3" bestFit="1" customWidth="1"/>
    <col min="14605" max="14605" width="15.6640625" style="3" bestFit="1" customWidth="1"/>
    <col min="14606" max="14606" width="14.109375" style="3" customWidth="1"/>
    <col min="14607" max="14848" width="8.88671875" style="3"/>
    <col min="14849" max="14849" width="14.5546875" style="3" customWidth="1"/>
    <col min="14850" max="14850" width="12.21875" style="3" customWidth="1"/>
    <col min="14851" max="14851" width="12.44140625" style="3" customWidth="1"/>
    <col min="14852" max="14852" width="25" style="3" customWidth="1"/>
    <col min="14853" max="14853" width="16.6640625" style="3" customWidth="1"/>
    <col min="14854" max="14854" width="16" style="3" customWidth="1"/>
    <col min="14855" max="14855" width="14.77734375" style="3" customWidth="1"/>
    <col min="14856" max="14856" width="27.88671875" style="3" customWidth="1"/>
    <col min="14857" max="14857" width="20.6640625" style="3" customWidth="1"/>
    <col min="14858" max="14858" width="11.33203125" style="3" customWidth="1"/>
    <col min="14859" max="14859" width="13.33203125" style="3" customWidth="1"/>
    <col min="14860" max="14860" width="15.109375" style="3" bestFit="1" customWidth="1"/>
    <col min="14861" max="14861" width="15.6640625" style="3" bestFit="1" customWidth="1"/>
    <col min="14862" max="14862" width="14.109375" style="3" customWidth="1"/>
    <col min="14863" max="15104" width="8.88671875" style="3"/>
    <col min="15105" max="15105" width="14.5546875" style="3" customWidth="1"/>
    <col min="15106" max="15106" width="12.21875" style="3" customWidth="1"/>
    <col min="15107" max="15107" width="12.44140625" style="3" customWidth="1"/>
    <col min="15108" max="15108" width="25" style="3" customWidth="1"/>
    <col min="15109" max="15109" width="16.6640625" style="3" customWidth="1"/>
    <col min="15110" max="15110" width="16" style="3" customWidth="1"/>
    <col min="15111" max="15111" width="14.77734375" style="3" customWidth="1"/>
    <col min="15112" max="15112" width="27.88671875" style="3" customWidth="1"/>
    <col min="15113" max="15113" width="20.6640625" style="3" customWidth="1"/>
    <col min="15114" max="15114" width="11.33203125" style="3" customWidth="1"/>
    <col min="15115" max="15115" width="13.33203125" style="3" customWidth="1"/>
    <col min="15116" max="15116" width="15.109375" style="3" bestFit="1" customWidth="1"/>
    <col min="15117" max="15117" width="15.6640625" style="3" bestFit="1" customWidth="1"/>
    <col min="15118" max="15118" width="14.109375" style="3" customWidth="1"/>
    <col min="15119" max="15360" width="8.88671875" style="3"/>
    <col min="15361" max="15361" width="14.5546875" style="3" customWidth="1"/>
    <col min="15362" max="15362" width="12.21875" style="3" customWidth="1"/>
    <col min="15363" max="15363" width="12.44140625" style="3" customWidth="1"/>
    <col min="15364" max="15364" width="25" style="3" customWidth="1"/>
    <col min="15365" max="15365" width="16.6640625" style="3" customWidth="1"/>
    <col min="15366" max="15366" width="16" style="3" customWidth="1"/>
    <col min="15367" max="15367" width="14.77734375" style="3" customWidth="1"/>
    <col min="15368" max="15368" width="27.88671875" style="3" customWidth="1"/>
    <col min="15369" max="15369" width="20.6640625" style="3" customWidth="1"/>
    <col min="15370" max="15370" width="11.33203125" style="3" customWidth="1"/>
    <col min="15371" max="15371" width="13.33203125" style="3" customWidth="1"/>
    <col min="15372" max="15372" width="15.109375" style="3" bestFit="1" customWidth="1"/>
    <col min="15373" max="15373" width="15.6640625" style="3" bestFit="1" customWidth="1"/>
    <col min="15374" max="15374" width="14.109375" style="3" customWidth="1"/>
    <col min="15375" max="15616" width="8.88671875" style="3"/>
    <col min="15617" max="15617" width="14.5546875" style="3" customWidth="1"/>
    <col min="15618" max="15618" width="12.21875" style="3" customWidth="1"/>
    <col min="15619" max="15619" width="12.44140625" style="3" customWidth="1"/>
    <col min="15620" max="15620" width="25" style="3" customWidth="1"/>
    <col min="15621" max="15621" width="16.6640625" style="3" customWidth="1"/>
    <col min="15622" max="15622" width="16" style="3" customWidth="1"/>
    <col min="15623" max="15623" width="14.77734375" style="3" customWidth="1"/>
    <col min="15624" max="15624" width="27.88671875" style="3" customWidth="1"/>
    <col min="15625" max="15625" width="20.6640625" style="3" customWidth="1"/>
    <col min="15626" max="15626" width="11.33203125" style="3" customWidth="1"/>
    <col min="15627" max="15627" width="13.33203125" style="3" customWidth="1"/>
    <col min="15628" max="15628" width="15.109375" style="3" bestFit="1" customWidth="1"/>
    <col min="15629" max="15629" width="15.6640625" style="3" bestFit="1" customWidth="1"/>
    <col min="15630" max="15630" width="14.109375" style="3" customWidth="1"/>
    <col min="15631" max="15872" width="8.88671875" style="3"/>
    <col min="15873" max="15873" width="14.5546875" style="3" customWidth="1"/>
    <col min="15874" max="15874" width="12.21875" style="3" customWidth="1"/>
    <col min="15875" max="15875" width="12.44140625" style="3" customWidth="1"/>
    <col min="15876" max="15876" width="25" style="3" customWidth="1"/>
    <col min="15877" max="15877" width="16.6640625" style="3" customWidth="1"/>
    <col min="15878" max="15878" width="16" style="3" customWidth="1"/>
    <col min="15879" max="15879" width="14.77734375" style="3" customWidth="1"/>
    <col min="15880" max="15880" width="27.88671875" style="3" customWidth="1"/>
    <col min="15881" max="15881" width="20.6640625" style="3" customWidth="1"/>
    <col min="15882" max="15882" width="11.33203125" style="3" customWidth="1"/>
    <col min="15883" max="15883" width="13.33203125" style="3" customWidth="1"/>
    <col min="15884" max="15884" width="15.109375" style="3" bestFit="1" customWidth="1"/>
    <col min="15885" max="15885" width="15.6640625" style="3" bestFit="1" customWidth="1"/>
    <col min="15886" max="15886" width="14.109375" style="3" customWidth="1"/>
    <col min="15887" max="16128" width="8.88671875" style="3"/>
    <col min="16129" max="16129" width="14.5546875" style="3" customWidth="1"/>
    <col min="16130" max="16130" width="12.21875" style="3" customWidth="1"/>
    <col min="16131" max="16131" width="12.44140625" style="3" customWidth="1"/>
    <col min="16132" max="16132" width="25" style="3" customWidth="1"/>
    <col min="16133" max="16133" width="16.6640625" style="3" customWidth="1"/>
    <col min="16134" max="16134" width="16" style="3" customWidth="1"/>
    <col min="16135" max="16135" width="14.77734375" style="3" customWidth="1"/>
    <col min="16136" max="16136" width="27.88671875" style="3" customWidth="1"/>
    <col min="16137" max="16137" width="20.6640625" style="3" customWidth="1"/>
    <col min="16138" max="16138" width="11.33203125" style="3" customWidth="1"/>
    <col min="16139" max="16139" width="13.33203125" style="3" customWidth="1"/>
    <col min="16140" max="16140" width="15.109375" style="3" bestFit="1" customWidth="1"/>
    <col min="16141" max="16141" width="15.6640625" style="3" bestFit="1" customWidth="1"/>
    <col min="16142" max="16142" width="14.109375" style="3" customWidth="1"/>
    <col min="16143" max="16384" width="8.88671875" style="3"/>
  </cols>
  <sheetData>
    <row r="1" spans="1:15" ht="109.2" customHeight="1" thickBot="1" x14ac:dyDescent="0.3">
      <c r="A1" s="85" t="s">
        <v>420</v>
      </c>
      <c r="B1" s="86"/>
      <c r="C1" s="86"/>
      <c r="D1" s="86"/>
      <c r="E1" s="86"/>
      <c r="F1" s="86"/>
      <c r="G1" s="86"/>
      <c r="H1" s="86"/>
      <c r="I1" s="86"/>
      <c r="J1" s="86"/>
      <c r="K1" s="86"/>
      <c r="L1" s="86"/>
      <c r="M1" s="86"/>
      <c r="N1" s="87"/>
    </row>
    <row r="2" spans="1:15" x14ac:dyDescent="0.25">
      <c r="A2" s="88">
        <v>1</v>
      </c>
      <c r="B2" s="82" t="s">
        <v>254</v>
      </c>
      <c r="C2" s="116"/>
      <c r="D2" s="116"/>
      <c r="E2" s="116"/>
    </row>
    <row r="3" spans="1:15" ht="24.75" customHeight="1" x14ac:dyDescent="0.25">
      <c r="A3" s="4" t="s">
        <v>258</v>
      </c>
      <c r="B3" s="5"/>
      <c r="C3" s="4" t="s">
        <v>259</v>
      </c>
      <c r="D3" s="5"/>
      <c r="E3" s="6" t="s">
        <v>260</v>
      </c>
      <c r="F3" s="6" t="s">
        <v>261</v>
      </c>
      <c r="G3" s="6" t="s">
        <v>262</v>
      </c>
      <c r="H3" s="89" t="s">
        <v>263</v>
      </c>
      <c r="I3" s="76" t="s">
        <v>417</v>
      </c>
      <c r="J3" s="6" t="s">
        <v>264</v>
      </c>
      <c r="K3" s="6" t="s">
        <v>265</v>
      </c>
      <c r="L3" s="81" t="s">
        <v>266</v>
      </c>
      <c r="N3" s="10"/>
      <c r="O3" s="91" t="s">
        <v>267</v>
      </c>
    </row>
    <row r="4" spans="1:15" ht="16.2" x14ac:dyDescent="0.35">
      <c r="A4" s="92" t="s">
        <v>268</v>
      </c>
      <c r="B4" s="92"/>
      <c r="C4" s="92" t="s">
        <v>269</v>
      </c>
      <c r="D4" s="92"/>
      <c r="E4" s="93" t="s">
        <v>0</v>
      </c>
      <c r="F4" s="93" t="s">
        <v>270</v>
      </c>
      <c r="G4" s="93" t="s">
        <v>271</v>
      </c>
      <c r="H4" s="8"/>
      <c r="I4" s="76" t="s">
        <v>272</v>
      </c>
      <c r="J4" s="93" t="s">
        <v>273</v>
      </c>
      <c r="K4" s="93" t="s">
        <v>274</v>
      </c>
      <c r="L4" s="76" t="s">
        <v>418</v>
      </c>
      <c r="N4" s="94"/>
      <c r="O4" t="s">
        <v>275</v>
      </c>
    </row>
    <row r="5" spans="1:15" x14ac:dyDescent="0.25">
      <c r="A5" s="14">
        <v>300</v>
      </c>
      <c r="B5" s="15"/>
      <c r="C5" s="14">
        <v>6</v>
      </c>
      <c r="D5" s="15"/>
      <c r="E5" s="95">
        <v>1</v>
      </c>
      <c r="F5" s="16">
        <v>10</v>
      </c>
      <c r="G5" s="16">
        <v>40</v>
      </c>
      <c r="H5" s="17">
        <v>1.5</v>
      </c>
      <c r="I5" s="18">
        <f>A5*C5*E5*H5/1000*(G5-F5)/(60-F5)</f>
        <v>1.62</v>
      </c>
      <c r="J5" s="19">
        <f>A5*C5*E5/1000</f>
        <v>1.8</v>
      </c>
      <c r="K5" s="20">
        <f>J5*4187*1*(G5-F5)/3600</f>
        <v>62.805</v>
      </c>
      <c r="L5" s="21">
        <f>K5-(1.163*0.75*I5*(50-F5)/4)</f>
        <v>48.674549999999996</v>
      </c>
      <c r="N5" s="22"/>
      <c r="O5" t="s">
        <v>276</v>
      </c>
    </row>
    <row r="6" spans="1:15" ht="48.6" customHeight="1" x14ac:dyDescent="0.25">
      <c r="A6" s="96"/>
      <c r="B6" s="97"/>
      <c r="C6" s="96"/>
      <c r="D6" s="98"/>
      <c r="E6" s="29"/>
      <c r="F6" s="28"/>
      <c r="G6" s="28"/>
      <c r="H6" s="114" t="s">
        <v>413</v>
      </c>
      <c r="J6" s="91"/>
      <c r="N6" s="34"/>
      <c r="O6" t="s">
        <v>277</v>
      </c>
    </row>
    <row r="7" spans="1:15" ht="17.399999999999999" x14ac:dyDescent="0.25">
      <c r="A7" s="99">
        <v>2</v>
      </c>
      <c r="B7" s="83" t="s">
        <v>419</v>
      </c>
      <c r="C7" s="116"/>
      <c r="D7" s="116"/>
      <c r="E7" s="116"/>
      <c r="F7" s="33"/>
      <c r="G7" s="33"/>
      <c r="H7" s="33"/>
    </row>
    <row r="8" spans="1:15" ht="26.4" x14ac:dyDescent="0.25">
      <c r="A8" s="4" t="s">
        <v>258</v>
      </c>
      <c r="B8" s="5"/>
      <c r="C8" s="4" t="s">
        <v>259</v>
      </c>
      <c r="D8" s="5"/>
      <c r="E8" s="6" t="s">
        <v>260</v>
      </c>
      <c r="F8" s="6" t="s">
        <v>261</v>
      </c>
      <c r="G8" s="6" t="s">
        <v>262</v>
      </c>
      <c r="H8" s="89" t="s">
        <v>263</v>
      </c>
      <c r="I8" s="76" t="s">
        <v>417</v>
      </c>
      <c r="J8" s="6" t="s">
        <v>264</v>
      </c>
      <c r="K8" s="6" t="s">
        <v>265</v>
      </c>
      <c r="L8" s="77" t="s">
        <v>266</v>
      </c>
    </row>
    <row r="9" spans="1:15" ht="16.2" x14ac:dyDescent="0.35">
      <c r="A9" s="92" t="s">
        <v>268</v>
      </c>
      <c r="B9" s="92"/>
      <c r="C9" s="92" t="s">
        <v>269</v>
      </c>
      <c r="D9" s="92"/>
      <c r="E9" s="93" t="s">
        <v>0</v>
      </c>
      <c r="F9" s="93" t="s">
        <v>270</v>
      </c>
      <c r="G9" s="93" t="s">
        <v>271</v>
      </c>
      <c r="H9" s="8"/>
      <c r="I9" s="76" t="s">
        <v>272</v>
      </c>
      <c r="J9" s="93" t="s">
        <v>273</v>
      </c>
      <c r="K9" s="93" t="s">
        <v>274</v>
      </c>
      <c r="L9" s="76" t="s">
        <v>418</v>
      </c>
    </row>
    <row r="10" spans="1:15" x14ac:dyDescent="0.25">
      <c r="A10" s="14">
        <f>A5</f>
        <v>300</v>
      </c>
      <c r="B10" s="15"/>
      <c r="C10" s="14">
        <f>C5</f>
        <v>6</v>
      </c>
      <c r="D10" s="15"/>
      <c r="E10" s="95">
        <f>E5</f>
        <v>1</v>
      </c>
      <c r="F10" s="16">
        <v>10</v>
      </c>
      <c r="G10" s="16">
        <v>40</v>
      </c>
      <c r="H10" s="17">
        <v>0.3</v>
      </c>
      <c r="I10" s="18">
        <f>A10*C10*E10*H10/1000*(G10-F10)/(60-F10)</f>
        <v>0.32400000000000007</v>
      </c>
      <c r="J10" s="19">
        <f>A10*C10*E10/1000</f>
        <v>1.8</v>
      </c>
      <c r="K10" s="20">
        <f>J10*4187*1*(G10-F10)/3600</f>
        <v>62.805</v>
      </c>
      <c r="L10" s="100">
        <f>K10-(1.163*0.75*I10*(50-F10)/4)</f>
        <v>59.978909999999999</v>
      </c>
    </row>
    <row r="11" spans="1:15" ht="24" x14ac:dyDescent="0.25">
      <c r="A11" s="96"/>
      <c r="B11" s="97"/>
      <c r="C11" s="96"/>
      <c r="D11" s="98"/>
      <c r="E11" s="29"/>
      <c r="F11" s="28"/>
      <c r="G11" s="28"/>
      <c r="H11" s="75" t="s">
        <v>414</v>
      </c>
      <c r="I11" s="30"/>
      <c r="J11" s="91"/>
      <c r="K11" s="30"/>
      <c r="L11" s="101"/>
    </row>
    <row r="12" spans="1:15" x14ac:dyDescent="0.25">
      <c r="A12" s="99">
        <v>3</v>
      </c>
      <c r="B12" s="84" t="s">
        <v>256</v>
      </c>
      <c r="C12" s="115"/>
      <c r="D12" s="115"/>
      <c r="E12" s="115"/>
      <c r="F12" s="33"/>
      <c r="G12" s="33"/>
      <c r="H12" s="33"/>
    </row>
    <row r="13" spans="1:15" ht="26.4" x14ac:dyDescent="0.25">
      <c r="A13" s="4" t="s">
        <v>258</v>
      </c>
      <c r="B13" s="5"/>
      <c r="C13" s="4" t="s">
        <v>259</v>
      </c>
      <c r="D13" s="5"/>
      <c r="E13" s="6" t="s">
        <v>260</v>
      </c>
      <c r="F13" s="6" t="s">
        <v>261</v>
      </c>
      <c r="G13" s="6" t="s">
        <v>262</v>
      </c>
      <c r="H13" s="90" t="s">
        <v>278</v>
      </c>
      <c r="I13" s="102" t="s">
        <v>279</v>
      </c>
      <c r="J13" s="76" t="s">
        <v>417</v>
      </c>
      <c r="K13" s="103" t="s">
        <v>280</v>
      </c>
      <c r="L13" s="77" t="s">
        <v>266</v>
      </c>
    </row>
    <row r="14" spans="1:15" ht="16.2" x14ac:dyDescent="0.35">
      <c r="A14" s="92" t="s">
        <v>268</v>
      </c>
      <c r="B14" s="92"/>
      <c r="C14" s="92" t="s">
        <v>269</v>
      </c>
      <c r="D14" s="92"/>
      <c r="E14" s="93" t="s">
        <v>0</v>
      </c>
      <c r="F14" s="8" t="s">
        <v>281</v>
      </c>
      <c r="G14" s="93" t="s">
        <v>271</v>
      </c>
      <c r="H14" s="8" t="s">
        <v>282</v>
      </c>
      <c r="I14" s="40" t="s">
        <v>283</v>
      </c>
      <c r="J14" s="76" t="s">
        <v>272</v>
      </c>
      <c r="K14" s="8" t="s">
        <v>284</v>
      </c>
      <c r="L14" s="76" t="s">
        <v>418</v>
      </c>
    </row>
    <row r="15" spans="1:15" x14ac:dyDescent="0.25">
      <c r="A15" s="14">
        <f>A5</f>
        <v>300</v>
      </c>
      <c r="B15" s="15"/>
      <c r="C15" s="14">
        <f>C5</f>
        <v>6</v>
      </c>
      <c r="D15" s="15"/>
      <c r="E15" s="95">
        <v>1</v>
      </c>
      <c r="F15" s="16">
        <v>10</v>
      </c>
      <c r="G15" s="16">
        <v>40</v>
      </c>
      <c r="H15" s="17">
        <v>6</v>
      </c>
      <c r="I15" s="17">
        <v>12</v>
      </c>
      <c r="J15" s="35">
        <f>H15*K15*(G15-F15)/(60-F15)</f>
        <v>6.48</v>
      </c>
      <c r="K15" s="18">
        <f>C15*A15/E15/1000</f>
        <v>1.8</v>
      </c>
      <c r="L15" s="21">
        <f>J15*4.187*1000/3600*(60-F15)/I15</f>
        <v>31.402500000000003</v>
      </c>
    </row>
    <row r="16" spans="1:15" ht="24" x14ac:dyDescent="0.25">
      <c r="A16" s="96"/>
      <c r="B16" s="97"/>
      <c r="C16" s="96"/>
      <c r="D16" s="98"/>
      <c r="E16" s="29"/>
      <c r="F16" s="29"/>
      <c r="G16" s="29"/>
      <c r="H16" s="75" t="s">
        <v>415</v>
      </c>
      <c r="I16" s="75" t="s">
        <v>416</v>
      </c>
      <c r="J16" s="43"/>
      <c r="K16" s="43"/>
      <c r="L16" s="43"/>
    </row>
    <row r="19" spans="2:7" s="45" customFormat="1" x14ac:dyDescent="0.25"/>
    <row r="21" spans="2:7" x14ac:dyDescent="0.25">
      <c r="B21" s="3" t="s">
        <v>285</v>
      </c>
    </row>
    <row r="22" spans="2:7" ht="40.5" customHeight="1" x14ac:dyDescent="0.25">
      <c r="B22" s="104" t="s">
        <v>286</v>
      </c>
      <c r="C22" s="105"/>
      <c r="D22" s="105"/>
      <c r="E22" s="105"/>
      <c r="F22" s="105"/>
      <c r="G22" s="105"/>
    </row>
    <row r="25" spans="2:7" x14ac:dyDescent="0.25">
      <c r="B25" s="3" t="s">
        <v>287</v>
      </c>
    </row>
    <row r="26" spans="2:7" x14ac:dyDescent="0.25">
      <c r="B26" s="27" t="s">
        <v>288</v>
      </c>
      <c r="C26" s="106" t="s">
        <v>289</v>
      </c>
      <c r="D26" s="107"/>
      <c r="E26" s="27" t="s">
        <v>290</v>
      </c>
      <c r="F26" s="27" t="s">
        <v>291</v>
      </c>
      <c r="G26" s="27" t="s">
        <v>292</v>
      </c>
    </row>
    <row r="27" spans="2:7" x14ac:dyDescent="0.25">
      <c r="B27" s="108">
        <v>1</v>
      </c>
      <c r="C27" s="109" t="s">
        <v>293</v>
      </c>
      <c r="D27" s="43" t="s">
        <v>294</v>
      </c>
      <c r="E27" s="27">
        <v>150</v>
      </c>
      <c r="F27" s="27">
        <v>300</v>
      </c>
      <c r="G27" s="27">
        <v>40</v>
      </c>
    </row>
    <row r="28" spans="2:7" x14ac:dyDescent="0.25">
      <c r="B28" s="108"/>
      <c r="C28" s="109"/>
      <c r="D28" s="43" t="s">
        <v>295</v>
      </c>
      <c r="E28" s="27">
        <v>125</v>
      </c>
      <c r="F28" s="27">
        <v>250</v>
      </c>
      <c r="G28" s="27">
        <v>40</v>
      </c>
    </row>
    <row r="29" spans="2:7" x14ac:dyDescent="0.25">
      <c r="B29" s="108"/>
      <c r="C29" s="109"/>
      <c r="D29" s="43" t="s">
        <v>296</v>
      </c>
      <c r="E29" s="27" t="s">
        <v>297</v>
      </c>
      <c r="F29" s="27" t="s">
        <v>298</v>
      </c>
      <c r="G29" s="27" t="s">
        <v>299</v>
      </c>
    </row>
    <row r="30" spans="2:7" x14ac:dyDescent="0.25">
      <c r="B30" s="108"/>
      <c r="C30" s="109"/>
      <c r="D30" s="43" t="s">
        <v>300</v>
      </c>
      <c r="E30" s="27">
        <v>3</v>
      </c>
      <c r="F30" s="27">
        <v>30</v>
      </c>
      <c r="G30" s="27">
        <v>30</v>
      </c>
    </row>
    <row r="31" spans="2:7" x14ac:dyDescent="0.25">
      <c r="B31" s="108"/>
      <c r="C31" s="109"/>
      <c r="D31" s="43" t="s">
        <v>301</v>
      </c>
      <c r="E31" s="27" t="s">
        <v>302</v>
      </c>
      <c r="F31" s="27">
        <v>180</v>
      </c>
      <c r="G31" s="27">
        <v>50</v>
      </c>
    </row>
    <row r="32" spans="2:7" x14ac:dyDescent="0.25">
      <c r="B32" s="108">
        <v>2</v>
      </c>
      <c r="C32" s="109" t="s">
        <v>303</v>
      </c>
      <c r="D32" s="43" t="s">
        <v>304</v>
      </c>
      <c r="E32" s="27" t="s">
        <v>297</v>
      </c>
      <c r="F32" s="27" t="s">
        <v>305</v>
      </c>
      <c r="G32" s="27" t="s">
        <v>299</v>
      </c>
    </row>
    <row r="33" spans="2:7" x14ac:dyDescent="0.25">
      <c r="B33" s="108"/>
      <c r="C33" s="109"/>
      <c r="D33" s="43" t="s">
        <v>306</v>
      </c>
      <c r="E33" s="27" t="s">
        <v>302</v>
      </c>
      <c r="F33" s="27">
        <v>450</v>
      </c>
      <c r="G33" s="27" t="s">
        <v>299</v>
      </c>
    </row>
    <row r="34" spans="2:7" x14ac:dyDescent="0.25">
      <c r="B34" s="108"/>
      <c r="C34" s="109"/>
      <c r="D34" s="43" t="s">
        <v>307</v>
      </c>
      <c r="E34" s="27" t="s">
        <v>308</v>
      </c>
      <c r="F34" s="27" t="s">
        <v>309</v>
      </c>
      <c r="G34" s="27">
        <v>30</v>
      </c>
    </row>
    <row r="35" spans="2:7" x14ac:dyDescent="0.25">
      <c r="B35" s="108">
        <v>3</v>
      </c>
      <c r="C35" s="108" t="s">
        <v>310</v>
      </c>
      <c r="D35" s="43" t="s">
        <v>301</v>
      </c>
      <c r="E35" s="27" t="s">
        <v>302</v>
      </c>
      <c r="F35" s="27">
        <v>250</v>
      </c>
      <c r="G35" s="27">
        <v>50</v>
      </c>
    </row>
    <row r="36" spans="2:7" x14ac:dyDescent="0.25">
      <c r="B36" s="108"/>
      <c r="C36" s="108"/>
      <c r="D36" s="43" t="s">
        <v>311</v>
      </c>
      <c r="E36" s="27">
        <v>3</v>
      </c>
      <c r="F36" s="27">
        <v>60</v>
      </c>
      <c r="G36" s="27">
        <v>30</v>
      </c>
    </row>
    <row r="37" spans="2:7" x14ac:dyDescent="0.25">
      <c r="B37" s="108"/>
      <c r="C37" s="108"/>
      <c r="D37" s="43" t="s">
        <v>312</v>
      </c>
      <c r="E37" s="27" t="s">
        <v>302</v>
      </c>
      <c r="F37" s="27">
        <v>120</v>
      </c>
      <c r="G37" s="27">
        <v>30</v>
      </c>
    </row>
    <row r="38" spans="2:7" x14ac:dyDescent="0.25">
      <c r="B38" s="108"/>
      <c r="C38" s="108"/>
      <c r="D38" s="43" t="s">
        <v>296</v>
      </c>
      <c r="E38" s="27">
        <v>40</v>
      </c>
      <c r="F38" s="27">
        <v>400</v>
      </c>
      <c r="G38" s="27" t="s">
        <v>299</v>
      </c>
    </row>
    <row r="39" spans="2:7" x14ac:dyDescent="0.25">
      <c r="B39" s="108">
        <v>4</v>
      </c>
      <c r="C39" s="109" t="s">
        <v>313</v>
      </c>
      <c r="D39" s="43" t="s">
        <v>314</v>
      </c>
      <c r="E39" s="27">
        <v>100</v>
      </c>
      <c r="F39" s="27">
        <v>400</v>
      </c>
      <c r="G39" s="27">
        <v>35</v>
      </c>
    </row>
    <row r="40" spans="2:7" x14ac:dyDescent="0.25">
      <c r="B40" s="108"/>
      <c r="C40" s="109"/>
      <c r="D40" s="43" t="s">
        <v>315</v>
      </c>
      <c r="E40" s="27">
        <v>30</v>
      </c>
      <c r="F40" s="27">
        <v>120</v>
      </c>
      <c r="G40" s="27">
        <v>35</v>
      </c>
    </row>
    <row r="41" spans="2:7" x14ac:dyDescent="0.25">
      <c r="B41" s="108"/>
      <c r="C41" s="109"/>
      <c r="D41" s="43" t="s">
        <v>316</v>
      </c>
      <c r="E41" s="27">
        <v>30</v>
      </c>
      <c r="F41" s="27">
        <v>180</v>
      </c>
      <c r="G41" s="27">
        <v>35</v>
      </c>
    </row>
    <row r="42" spans="2:7" x14ac:dyDescent="0.25">
      <c r="B42" s="108"/>
      <c r="C42" s="109"/>
      <c r="D42" s="43" t="s">
        <v>317</v>
      </c>
      <c r="E42" s="27">
        <v>15</v>
      </c>
      <c r="F42" s="27">
        <v>90</v>
      </c>
      <c r="G42" s="27">
        <v>35</v>
      </c>
    </row>
    <row r="43" spans="2:7" x14ac:dyDescent="0.25">
      <c r="B43" s="108"/>
      <c r="C43" s="109"/>
      <c r="D43" s="43" t="s">
        <v>307</v>
      </c>
      <c r="E43" s="27" t="s">
        <v>302</v>
      </c>
      <c r="F43" s="27">
        <v>25</v>
      </c>
      <c r="G43" s="27">
        <v>30</v>
      </c>
    </row>
    <row r="44" spans="2:7" x14ac:dyDescent="0.25">
      <c r="B44" s="108"/>
      <c r="C44" s="109"/>
      <c r="D44" s="43" t="s">
        <v>301</v>
      </c>
      <c r="E44" s="27" t="s">
        <v>302</v>
      </c>
      <c r="F44" s="27">
        <v>180</v>
      </c>
      <c r="G44" s="27">
        <v>50</v>
      </c>
    </row>
    <row r="45" spans="2:7" x14ac:dyDescent="0.25">
      <c r="B45" s="108">
        <v>5</v>
      </c>
      <c r="C45" s="109" t="s">
        <v>318</v>
      </c>
      <c r="D45" s="43" t="s">
        <v>319</v>
      </c>
      <c r="E45" s="108" t="s">
        <v>302</v>
      </c>
      <c r="F45" s="27" t="s">
        <v>320</v>
      </c>
      <c r="G45" s="27">
        <v>35</v>
      </c>
    </row>
    <row r="46" spans="2:7" x14ac:dyDescent="0.25">
      <c r="B46" s="108"/>
      <c r="C46" s="109"/>
      <c r="D46" s="43" t="s">
        <v>301</v>
      </c>
      <c r="E46" s="108"/>
      <c r="F46" s="27">
        <v>300</v>
      </c>
      <c r="G46" s="27">
        <v>50</v>
      </c>
    </row>
    <row r="47" spans="2:7" x14ac:dyDescent="0.25">
      <c r="B47" s="108"/>
      <c r="C47" s="109"/>
      <c r="D47" s="43" t="s">
        <v>296</v>
      </c>
      <c r="E47" s="108"/>
      <c r="F47" s="27" t="s">
        <v>321</v>
      </c>
      <c r="G47" s="27" t="s">
        <v>299</v>
      </c>
    </row>
    <row r="48" spans="2:7" x14ac:dyDescent="0.25">
      <c r="B48" s="108"/>
      <c r="C48" s="109"/>
      <c r="D48" s="43" t="s">
        <v>322</v>
      </c>
      <c r="E48" s="27" t="s">
        <v>323</v>
      </c>
      <c r="F48" s="27" t="s">
        <v>324</v>
      </c>
      <c r="G48" s="27">
        <v>40</v>
      </c>
    </row>
    <row r="49" spans="2:7" x14ac:dyDescent="0.25">
      <c r="B49" s="108">
        <v>6</v>
      </c>
      <c r="C49" s="108" t="s">
        <v>325</v>
      </c>
      <c r="D49" s="43" t="s">
        <v>322</v>
      </c>
      <c r="E49" s="27">
        <v>125</v>
      </c>
      <c r="F49" s="27">
        <v>250</v>
      </c>
      <c r="G49" s="27">
        <v>40</v>
      </c>
    </row>
    <row r="50" spans="2:7" x14ac:dyDescent="0.25">
      <c r="B50" s="108"/>
      <c r="C50" s="108"/>
      <c r="D50" s="43" t="s">
        <v>304</v>
      </c>
      <c r="E50" s="27" t="s">
        <v>326</v>
      </c>
      <c r="F50" s="27" t="s">
        <v>321</v>
      </c>
      <c r="G50" s="27" t="s">
        <v>299</v>
      </c>
    </row>
    <row r="51" spans="2:7" x14ac:dyDescent="0.25">
      <c r="B51" s="108"/>
      <c r="C51" s="108"/>
      <c r="D51" s="43" t="s">
        <v>306</v>
      </c>
      <c r="E51" s="27" t="s">
        <v>302</v>
      </c>
      <c r="F51" s="27" t="s">
        <v>327</v>
      </c>
      <c r="G51" s="27" t="s">
        <v>299</v>
      </c>
    </row>
    <row r="52" spans="2:7" x14ac:dyDescent="0.25">
      <c r="B52" s="108"/>
      <c r="C52" s="108"/>
      <c r="D52" s="43" t="s">
        <v>328</v>
      </c>
      <c r="E52" s="27">
        <v>5</v>
      </c>
      <c r="F52" s="27" t="s">
        <v>309</v>
      </c>
      <c r="G52" s="27">
        <v>35</v>
      </c>
    </row>
    <row r="53" spans="2:7" x14ac:dyDescent="0.25">
      <c r="B53" s="27">
        <v>7</v>
      </c>
      <c r="C53" s="27" t="s">
        <v>329</v>
      </c>
      <c r="D53" s="43" t="s">
        <v>319</v>
      </c>
      <c r="E53" s="27" t="s">
        <v>302</v>
      </c>
      <c r="F53" s="27" t="s">
        <v>330</v>
      </c>
      <c r="G53" s="27">
        <v>35</v>
      </c>
    </row>
    <row r="54" spans="2:7" x14ac:dyDescent="0.25">
      <c r="B54" s="27">
        <v>8</v>
      </c>
      <c r="C54" s="27" t="s">
        <v>331</v>
      </c>
      <c r="D54" s="43" t="s">
        <v>328</v>
      </c>
      <c r="E54" s="27" t="s">
        <v>302</v>
      </c>
      <c r="F54" s="27">
        <v>35</v>
      </c>
      <c r="G54" s="27">
        <v>35</v>
      </c>
    </row>
    <row r="55" spans="2:7" x14ac:dyDescent="0.25">
      <c r="B55" s="108">
        <v>9</v>
      </c>
      <c r="C55" s="108" t="s">
        <v>332</v>
      </c>
      <c r="D55" s="43" t="s">
        <v>328</v>
      </c>
      <c r="E55" s="27" t="s">
        <v>302</v>
      </c>
      <c r="F55" s="27">
        <v>60</v>
      </c>
      <c r="G55" s="27">
        <v>50</v>
      </c>
    </row>
    <row r="56" spans="2:7" x14ac:dyDescent="0.25">
      <c r="B56" s="108"/>
      <c r="C56" s="108"/>
      <c r="D56" s="43" t="s">
        <v>319</v>
      </c>
      <c r="E56" s="27" t="s">
        <v>302</v>
      </c>
      <c r="F56" s="27" t="s">
        <v>320</v>
      </c>
      <c r="G56" s="27">
        <v>30</v>
      </c>
    </row>
    <row r="57" spans="2:7" x14ac:dyDescent="0.25">
      <c r="B57" s="110">
        <v>10</v>
      </c>
      <c r="C57" s="110" t="s">
        <v>333</v>
      </c>
      <c r="D57" s="43" t="s">
        <v>296</v>
      </c>
      <c r="E57" s="27">
        <v>60</v>
      </c>
      <c r="F57" s="27" t="s">
        <v>334</v>
      </c>
      <c r="G57" s="27" t="s">
        <v>299</v>
      </c>
    </row>
    <row r="58" spans="2:7" x14ac:dyDescent="0.25">
      <c r="B58" s="111"/>
      <c r="C58" s="111"/>
      <c r="D58" s="43" t="s">
        <v>335</v>
      </c>
      <c r="E58" s="27">
        <v>5</v>
      </c>
      <c r="F58" s="27">
        <v>80</v>
      </c>
      <c r="G58" s="27">
        <v>35</v>
      </c>
    </row>
    <row r="59" spans="2:7" x14ac:dyDescent="0.25">
      <c r="B59" s="27">
        <v>11</v>
      </c>
      <c r="C59" s="27"/>
      <c r="D59" s="43" t="s">
        <v>336</v>
      </c>
      <c r="E59" s="27">
        <v>30</v>
      </c>
      <c r="F59" s="27">
        <v>300</v>
      </c>
      <c r="G59" s="27">
        <v>35</v>
      </c>
    </row>
    <row r="60" spans="2:7" x14ac:dyDescent="0.25">
      <c r="B60" s="110">
        <v>12</v>
      </c>
      <c r="C60" s="112" t="s">
        <v>337</v>
      </c>
      <c r="D60" s="43" t="s">
        <v>338</v>
      </c>
      <c r="E60" s="27">
        <v>40</v>
      </c>
      <c r="F60" s="27" t="s">
        <v>339</v>
      </c>
      <c r="G60" s="27" t="s">
        <v>299</v>
      </c>
    </row>
    <row r="61" spans="2:7" x14ac:dyDescent="0.25">
      <c r="B61" s="110"/>
      <c r="C61" s="112"/>
      <c r="D61" s="43" t="s">
        <v>340</v>
      </c>
      <c r="E61" s="27">
        <v>60</v>
      </c>
      <c r="F61" s="27" t="s">
        <v>341</v>
      </c>
      <c r="G61" s="27">
        <v>40</v>
      </c>
    </row>
    <row r="62" spans="2:7" x14ac:dyDescent="0.25">
      <c r="B62" s="110"/>
      <c r="C62" s="112" t="s">
        <v>328</v>
      </c>
      <c r="D62" s="43" t="s">
        <v>342</v>
      </c>
      <c r="E62" s="27">
        <v>3</v>
      </c>
      <c r="F62" s="27" t="s">
        <v>343</v>
      </c>
      <c r="G62" s="27">
        <v>30</v>
      </c>
    </row>
    <row r="63" spans="2:7" x14ac:dyDescent="0.25">
      <c r="B63" s="111"/>
      <c r="C63" s="113" t="s">
        <v>344</v>
      </c>
      <c r="D63" s="43" t="s">
        <v>345</v>
      </c>
      <c r="E63" s="27">
        <v>5</v>
      </c>
      <c r="F63" s="27" t="s">
        <v>346</v>
      </c>
      <c r="G63" s="27">
        <v>35</v>
      </c>
    </row>
    <row r="64" spans="2:7" x14ac:dyDescent="0.25">
      <c r="B64" s="27">
        <v>13</v>
      </c>
      <c r="C64" s="106" t="s">
        <v>347</v>
      </c>
      <c r="D64" s="107"/>
      <c r="E64" s="27" t="s">
        <v>348</v>
      </c>
      <c r="F64" s="27" t="s">
        <v>349</v>
      </c>
      <c r="G64" s="27">
        <v>30</v>
      </c>
    </row>
    <row r="65" spans="2:11" x14ac:dyDescent="0.25">
      <c r="B65" s="53" t="s">
        <v>350</v>
      </c>
      <c r="C65" s="53"/>
      <c r="D65" s="44"/>
      <c r="E65" s="44"/>
      <c r="F65" s="44"/>
    </row>
    <row r="66" spans="2:11" x14ac:dyDescent="0.25">
      <c r="B66" s="53" t="s">
        <v>351</v>
      </c>
    </row>
    <row r="67" spans="2:11" x14ac:dyDescent="0.25">
      <c r="B67" s="53" t="s">
        <v>352</v>
      </c>
    </row>
    <row r="68" spans="2:11" x14ac:dyDescent="0.25">
      <c r="B68" s="53" t="s">
        <v>353</v>
      </c>
    </row>
    <row r="69" spans="2:11" x14ac:dyDescent="0.25">
      <c r="B69" s="53"/>
    </row>
    <row r="70" spans="2:11" x14ac:dyDescent="0.25">
      <c r="B70" s="47" t="s">
        <v>354</v>
      </c>
      <c r="C70" s="47"/>
      <c r="D70" s="47"/>
      <c r="E70" s="47"/>
      <c r="F70" s="47"/>
      <c r="G70" s="47"/>
      <c r="H70" s="47"/>
      <c r="I70" s="47"/>
      <c r="J70" s="47"/>
      <c r="K70" s="47"/>
    </row>
    <row r="71" spans="2:11" x14ac:dyDescent="0.25">
      <c r="B71" s="59" t="s">
        <v>355</v>
      </c>
      <c r="C71" s="59" t="s">
        <v>356</v>
      </c>
      <c r="D71" s="59"/>
      <c r="E71" s="59" t="s">
        <v>357</v>
      </c>
      <c r="F71" s="59" t="s">
        <v>358</v>
      </c>
      <c r="G71" s="59" t="s">
        <v>355</v>
      </c>
      <c r="H71" s="59" t="s">
        <v>356</v>
      </c>
      <c r="I71" s="59"/>
      <c r="J71" s="59" t="s">
        <v>357</v>
      </c>
      <c r="K71" s="59" t="s">
        <v>358</v>
      </c>
    </row>
    <row r="72" spans="2:11" x14ac:dyDescent="0.25">
      <c r="B72" s="56" t="s">
        <v>359</v>
      </c>
      <c r="C72" s="56" t="s">
        <v>360</v>
      </c>
      <c r="D72" s="56"/>
      <c r="E72" s="59">
        <v>4</v>
      </c>
      <c r="F72" s="59" t="s">
        <v>361</v>
      </c>
      <c r="G72" s="59" t="s">
        <v>362</v>
      </c>
      <c r="H72" s="56" t="s">
        <v>363</v>
      </c>
      <c r="I72" s="56"/>
      <c r="J72" s="59">
        <v>5</v>
      </c>
      <c r="K72" s="59" t="s">
        <v>364</v>
      </c>
    </row>
    <row r="73" spans="2:11" x14ac:dyDescent="0.25">
      <c r="B73" s="56"/>
      <c r="C73" s="56" t="s">
        <v>365</v>
      </c>
      <c r="D73" s="56"/>
      <c r="E73" s="59">
        <v>4</v>
      </c>
      <c r="F73" s="59" t="s">
        <v>361</v>
      </c>
      <c r="G73" s="56" t="s">
        <v>362</v>
      </c>
      <c r="H73" s="56" t="s">
        <v>366</v>
      </c>
      <c r="I73" s="59" t="s">
        <v>367</v>
      </c>
      <c r="J73" s="59">
        <v>4</v>
      </c>
      <c r="K73" s="59" t="s">
        <v>348</v>
      </c>
    </row>
    <row r="74" spans="2:11" x14ac:dyDescent="0.25">
      <c r="B74" s="56"/>
      <c r="C74" s="56" t="s">
        <v>368</v>
      </c>
      <c r="D74" s="59" t="s">
        <v>369</v>
      </c>
      <c r="E74" s="59">
        <v>4</v>
      </c>
      <c r="F74" s="59" t="s">
        <v>361</v>
      </c>
      <c r="G74" s="56"/>
      <c r="H74" s="56"/>
      <c r="I74" s="59" t="s">
        <v>369</v>
      </c>
      <c r="J74" s="59">
        <v>5</v>
      </c>
      <c r="K74" s="59" t="s">
        <v>201</v>
      </c>
    </row>
    <row r="75" spans="2:11" x14ac:dyDescent="0.25">
      <c r="B75" s="56"/>
      <c r="C75" s="56"/>
      <c r="D75" s="59" t="s">
        <v>370</v>
      </c>
      <c r="E75" s="59">
        <v>4</v>
      </c>
      <c r="F75" s="59" t="s">
        <v>348</v>
      </c>
      <c r="G75" s="56"/>
      <c r="H75" s="56" t="s">
        <v>371</v>
      </c>
      <c r="I75" s="56"/>
      <c r="J75" s="59">
        <v>5</v>
      </c>
      <c r="K75" s="59" t="s">
        <v>201</v>
      </c>
    </row>
    <row r="76" spans="2:11" x14ac:dyDescent="0.25">
      <c r="B76" s="56" t="s">
        <v>372</v>
      </c>
      <c r="C76" s="56" t="s">
        <v>373</v>
      </c>
      <c r="D76" s="56"/>
      <c r="E76" s="59">
        <v>4</v>
      </c>
      <c r="F76" s="59" t="s">
        <v>348</v>
      </c>
      <c r="G76" s="56"/>
      <c r="H76" s="56" t="s">
        <v>374</v>
      </c>
      <c r="I76" s="56"/>
      <c r="J76" s="59">
        <v>5</v>
      </c>
      <c r="K76" s="59" t="s">
        <v>201</v>
      </c>
    </row>
    <row r="77" spans="2:11" x14ac:dyDescent="0.25">
      <c r="B77" s="71"/>
      <c r="C77" s="56" t="s">
        <v>375</v>
      </c>
      <c r="D77" s="56"/>
      <c r="E77" s="59">
        <v>4</v>
      </c>
      <c r="F77" s="59" t="s">
        <v>348</v>
      </c>
      <c r="G77" s="56"/>
      <c r="H77" s="56" t="s">
        <v>376</v>
      </c>
      <c r="I77" s="59" t="s">
        <v>377</v>
      </c>
      <c r="J77" s="59">
        <v>5</v>
      </c>
      <c r="K77" s="59" t="s">
        <v>201</v>
      </c>
    </row>
    <row r="78" spans="2:11" x14ac:dyDescent="0.25">
      <c r="B78" s="71"/>
      <c r="C78" s="56" t="s">
        <v>378</v>
      </c>
      <c r="D78" s="59" t="s">
        <v>377</v>
      </c>
      <c r="E78" s="59">
        <v>4</v>
      </c>
      <c r="F78" s="59" t="s">
        <v>361</v>
      </c>
      <c r="G78" s="56"/>
      <c r="H78" s="56"/>
      <c r="I78" s="59" t="s">
        <v>370</v>
      </c>
      <c r="J78" s="59" t="s">
        <v>348</v>
      </c>
      <c r="K78" s="59">
        <v>20</v>
      </c>
    </row>
    <row r="79" spans="2:11" x14ac:dyDescent="0.25">
      <c r="B79" s="71"/>
      <c r="C79" s="56"/>
      <c r="D79" s="59" t="s">
        <v>369</v>
      </c>
      <c r="E79" s="59">
        <v>4</v>
      </c>
      <c r="F79" s="59" t="s">
        <v>348</v>
      </c>
      <c r="G79" s="56"/>
      <c r="H79" s="56" t="s">
        <v>379</v>
      </c>
      <c r="I79" s="56"/>
      <c r="J79" s="59" t="s">
        <v>348</v>
      </c>
      <c r="K79" s="59">
        <v>20</v>
      </c>
    </row>
    <row r="80" spans="2:11" x14ac:dyDescent="0.25">
      <c r="B80" s="71"/>
      <c r="C80" s="56" t="s">
        <v>380</v>
      </c>
      <c r="D80" s="59" t="s">
        <v>377</v>
      </c>
      <c r="E80" s="59">
        <v>4</v>
      </c>
      <c r="F80" s="59" t="s">
        <v>381</v>
      </c>
      <c r="G80" s="56" t="s">
        <v>382</v>
      </c>
      <c r="H80" s="56" t="s">
        <v>383</v>
      </c>
      <c r="I80" s="59" t="s">
        <v>377</v>
      </c>
      <c r="J80" s="59">
        <v>4</v>
      </c>
      <c r="K80" s="59" t="s">
        <v>348</v>
      </c>
    </row>
    <row r="81" spans="2:11" x14ac:dyDescent="0.25">
      <c r="B81" s="71"/>
      <c r="C81" s="56"/>
      <c r="D81" s="59" t="s">
        <v>369</v>
      </c>
      <c r="E81" s="59">
        <v>4</v>
      </c>
      <c r="F81" s="59" t="s">
        <v>348</v>
      </c>
      <c r="G81" s="56"/>
      <c r="H81" s="56"/>
      <c r="I81" s="59" t="s">
        <v>370</v>
      </c>
      <c r="J81" s="59">
        <v>5</v>
      </c>
      <c r="K81" s="59" t="s">
        <v>201</v>
      </c>
    </row>
    <row r="82" spans="2:11" x14ac:dyDescent="0.25">
      <c r="B82" s="71"/>
      <c r="C82" s="56" t="s">
        <v>384</v>
      </c>
      <c r="D82" s="56"/>
      <c r="E82" s="59">
        <v>4</v>
      </c>
      <c r="F82" s="59" t="s">
        <v>361</v>
      </c>
      <c r="G82" s="56"/>
      <c r="H82" s="56" t="s">
        <v>385</v>
      </c>
      <c r="I82" s="59" t="s">
        <v>386</v>
      </c>
      <c r="J82" s="59">
        <v>5</v>
      </c>
      <c r="K82" s="59" t="s">
        <v>201</v>
      </c>
    </row>
    <row r="83" spans="2:11" x14ac:dyDescent="0.25">
      <c r="B83" s="56" t="s">
        <v>387</v>
      </c>
      <c r="C83" s="56" t="s">
        <v>388</v>
      </c>
      <c r="D83" s="59" t="s">
        <v>367</v>
      </c>
      <c r="E83" s="59">
        <v>4</v>
      </c>
      <c r="F83" s="59" t="s">
        <v>361</v>
      </c>
      <c r="G83" s="56"/>
      <c r="H83" s="56"/>
      <c r="I83" s="59" t="s">
        <v>389</v>
      </c>
      <c r="J83" s="59">
        <v>7</v>
      </c>
      <c r="K83" s="59" t="s">
        <v>201</v>
      </c>
    </row>
    <row r="84" spans="2:11" x14ac:dyDescent="0.25">
      <c r="B84" s="56"/>
      <c r="C84" s="56"/>
      <c r="D84" s="59" t="s">
        <v>369</v>
      </c>
      <c r="E84" s="59">
        <v>4</v>
      </c>
      <c r="F84" s="59" t="s">
        <v>348</v>
      </c>
      <c r="G84" s="56"/>
      <c r="H84" s="56" t="s">
        <v>390</v>
      </c>
      <c r="I84" s="59" t="s">
        <v>386</v>
      </c>
      <c r="J84" s="59">
        <v>5</v>
      </c>
      <c r="K84" s="59" t="s">
        <v>201</v>
      </c>
    </row>
    <row r="85" spans="2:11" x14ac:dyDescent="0.25">
      <c r="B85" s="56"/>
      <c r="C85" s="56"/>
      <c r="D85" s="59" t="s">
        <v>391</v>
      </c>
      <c r="E85" s="59">
        <v>7</v>
      </c>
      <c r="F85" s="59" t="s">
        <v>364</v>
      </c>
      <c r="G85" s="56"/>
      <c r="H85" s="56"/>
      <c r="I85" s="59" t="s">
        <v>389</v>
      </c>
      <c r="J85" s="59">
        <v>7</v>
      </c>
      <c r="K85" s="59" t="s">
        <v>201</v>
      </c>
    </row>
    <row r="86" spans="2:11" x14ac:dyDescent="0.25">
      <c r="B86" s="56"/>
      <c r="C86" s="56" t="s">
        <v>392</v>
      </c>
      <c r="D86" s="59" t="s">
        <v>370</v>
      </c>
      <c r="E86" s="59">
        <v>4</v>
      </c>
      <c r="F86" s="59" t="s">
        <v>348</v>
      </c>
      <c r="G86" s="56"/>
      <c r="H86" s="56" t="s">
        <v>393</v>
      </c>
      <c r="I86" s="56"/>
      <c r="J86" s="59" t="s">
        <v>348</v>
      </c>
      <c r="K86" s="59">
        <v>20</v>
      </c>
    </row>
    <row r="87" spans="2:11" x14ac:dyDescent="0.25">
      <c r="B87" s="56"/>
      <c r="C87" s="56"/>
      <c r="D87" s="59" t="s">
        <v>391</v>
      </c>
      <c r="E87" s="59">
        <v>7</v>
      </c>
      <c r="F87" s="59" t="s">
        <v>364</v>
      </c>
      <c r="G87" s="56"/>
      <c r="H87" s="56" t="s">
        <v>394</v>
      </c>
      <c r="I87" s="56"/>
      <c r="J87" s="59" t="s">
        <v>364</v>
      </c>
      <c r="K87" s="59" t="s">
        <v>395</v>
      </c>
    </row>
    <row r="88" spans="2:11" x14ac:dyDescent="0.25">
      <c r="B88" s="56"/>
      <c r="C88" s="59" t="s">
        <v>396</v>
      </c>
      <c r="D88" s="59" t="s">
        <v>397</v>
      </c>
      <c r="E88" s="59">
        <v>4</v>
      </c>
      <c r="F88" s="59" t="s">
        <v>348</v>
      </c>
      <c r="G88" s="56" t="s">
        <v>398</v>
      </c>
      <c r="H88" s="56" t="s">
        <v>399</v>
      </c>
      <c r="I88" s="56"/>
      <c r="J88" s="59">
        <v>7</v>
      </c>
      <c r="K88" s="59" t="s">
        <v>364</v>
      </c>
    </row>
    <row r="89" spans="2:11" x14ac:dyDescent="0.25">
      <c r="B89" s="56"/>
      <c r="C89" s="56" t="s">
        <v>400</v>
      </c>
      <c r="D89" s="59" t="s">
        <v>397</v>
      </c>
      <c r="E89" s="59">
        <v>4</v>
      </c>
      <c r="F89" s="59" t="s">
        <v>361</v>
      </c>
      <c r="G89" s="56"/>
      <c r="H89" s="56" t="s">
        <v>401</v>
      </c>
      <c r="I89" s="56"/>
      <c r="J89" s="59">
        <v>7</v>
      </c>
      <c r="K89" s="59" t="s">
        <v>364</v>
      </c>
    </row>
    <row r="90" spans="2:11" x14ac:dyDescent="0.25">
      <c r="B90" s="56"/>
      <c r="C90" s="56"/>
      <c r="D90" s="59" t="s">
        <v>370</v>
      </c>
      <c r="E90" s="59">
        <v>4</v>
      </c>
      <c r="F90" s="59" t="s">
        <v>348</v>
      </c>
      <c r="G90" s="56"/>
      <c r="H90" s="56" t="s">
        <v>402</v>
      </c>
      <c r="I90" s="56"/>
      <c r="J90" s="59">
        <v>7</v>
      </c>
      <c r="K90" s="59" t="s">
        <v>364</v>
      </c>
    </row>
    <row r="91" spans="2:11" x14ac:dyDescent="0.25">
      <c r="B91" s="56"/>
      <c r="C91" s="56" t="s">
        <v>403</v>
      </c>
      <c r="D91" s="59" t="s">
        <v>404</v>
      </c>
      <c r="E91" s="59">
        <v>5</v>
      </c>
      <c r="F91" s="59" t="s">
        <v>381</v>
      </c>
      <c r="G91" s="56"/>
      <c r="H91" s="56" t="s">
        <v>405</v>
      </c>
      <c r="I91" s="59" t="s">
        <v>369</v>
      </c>
      <c r="J91" s="59">
        <v>7</v>
      </c>
      <c r="K91" s="59" t="s">
        <v>364</v>
      </c>
    </row>
    <row r="92" spans="2:11" x14ac:dyDescent="0.25">
      <c r="B92" s="56"/>
      <c r="C92" s="56"/>
      <c r="D92" s="59" t="s">
        <v>406</v>
      </c>
      <c r="E92" s="59" t="s">
        <v>302</v>
      </c>
      <c r="F92" s="59">
        <v>12</v>
      </c>
      <c r="G92" s="56"/>
      <c r="H92" s="56"/>
      <c r="I92" s="59" t="s">
        <v>370</v>
      </c>
      <c r="J92" s="59" t="s">
        <v>348</v>
      </c>
      <c r="K92" s="59">
        <v>20</v>
      </c>
    </row>
    <row r="93" spans="2:11" x14ac:dyDescent="0.25">
      <c r="B93" s="56"/>
      <c r="C93" s="56"/>
      <c r="D93" s="59" t="s">
        <v>407</v>
      </c>
      <c r="E93" s="59">
        <v>8</v>
      </c>
      <c r="F93" s="59">
        <v>12</v>
      </c>
      <c r="G93" s="56"/>
      <c r="H93" s="56" t="s">
        <v>408</v>
      </c>
      <c r="I93" s="59" t="s">
        <v>369</v>
      </c>
      <c r="J93" s="59" t="s">
        <v>348</v>
      </c>
      <c r="K93" s="59">
        <v>20</v>
      </c>
    </row>
    <row r="94" spans="2:11" x14ac:dyDescent="0.25">
      <c r="B94" s="56" t="s">
        <v>362</v>
      </c>
      <c r="C94" s="56" t="s">
        <v>409</v>
      </c>
      <c r="D94" s="56"/>
      <c r="E94" s="59">
        <v>4</v>
      </c>
      <c r="F94" s="59" t="s">
        <v>348</v>
      </c>
      <c r="G94" s="56"/>
      <c r="H94" s="56"/>
      <c r="I94" s="59" t="s">
        <v>367</v>
      </c>
      <c r="J94" s="59">
        <v>7</v>
      </c>
      <c r="K94" s="59" t="s">
        <v>364</v>
      </c>
    </row>
    <row r="95" spans="2:11" x14ac:dyDescent="0.25">
      <c r="B95" s="56"/>
      <c r="C95" s="56" t="s">
        <v>410</v>
      </c>
      <c r="D95" s="56"/>
      <c r="E95" s="59">
        <v>5</v>
      </c>
      <c r="F95" s="59" t="s">
        <v>364</v>
      </c>
      <c r="G95" s="56" t="s">
        <v>411</v>
      </c>
      <c r="H95" s="56"/>
      <c r="I95" s="56"/>
      <c r="J95" s="59" t="s">
        <v>302</v>
      </c>
      <c r="K95" s="59">
        <v>5</v>
      </c>
    </row>
    <row r="96" spans="2:11" x14ac:dyDescent="0.25">
      <c r="B96" s="53" t="s">
        <v>412</v>
      </c>
    </row>
  </sheetData>
  <mergeCells count="87">
    <mergeCell ref="B94:B95"/>
    <mergeCell ref="C94:D94"/>
    <mergeCell ref="C95:D95"/>
    <mergeCell ref="G95:I95"/>
    <mergeCell ref="A1:N1"/>
    <mergeCell ref="C89:C90"/>
    <mergeCell ref="H89:I89"/>
    <mergeCell ref="H90:I90"/>
    <mergeCell ref="C91:C93"/>
    <mergeCell ref="H91:H92"/>
    <mergeCell ref="H93:H94"/>
    <mergeCell ref="C82:D82"/>
    <mergeCell ref="H82:H83"/>
    <mergeCell ref="B83:B93"/>
    <mergeCell ref="C83:C85"/>
    <mergeCell ref="H84:H85"/>
    <mergeCell ref="C86:C87"/>
    <mergeCell ref="H86:I86"/>
    <mergeCell ref="H87:I87"/>
    <mergeCell ref="G88:G94"/>
    <mergeCell ref="H88:I88"/>
    <mergeCell ref="B76:B82"/>
    <mergeCell ref="C76:D76"/>
    <mergeCell ref="H76:I76"/>
    <mergeCell ref="C77:D77"/>
    <mergeCell ref="H77:H78"/>
    <mergeCell ref="C78:C79"/>
    <mergeCell ref="H79:I79"/>
    <mergeCell ref="C80:C81"/>
    <mergeCell ref="G80:G87"/>
    <mergeCell ref="H80:H81"/>
    <mergeCell ref="B60:B63"/>
    <mergeCell ref="C64:D64"/>
    <mergeCell ref="B72:B75"/>
    <mergeCell ref="C72:D72"/>
    <mergeCell ref="H72:I72"/>
    <mergeCell ref="C73:D73"/>
    <mergeCell ref="G73:G79"/>
    <mergeCell ref="H73:H74"/>
    <mergeCell ref="C74:C75"/>
    <mergeCell ref="H75:I75"/>
    <mergeCell ref="E45:E47"/>
    <mergeCell ref="B49:B52"/>
    <mergeCell ref="C49:C52"/>
    <mergeCell ref="B55:B56"/>
    <mergeCell ref="C55:C56"/>
    <mergeCell ref="B57:B58"/>
    <mergeCell ref="C57:C58"/>
    <mergeCell ref="B35:B38"/>
    <mergeCell ref="C35:C38"/>
    <mergeCell ref="B39:B44"/>
    <mergeCell ref="C39:C44"/>
    <mergeCell ref="B45:B48"/>
    <mergeCell ref="C45:C48"/>
    <mergeCell ref="B22:G22"/>
    <mergeCell ref="C26:D26"/>
    <mergeCell ref="B27:B31"/>
    <mergeCell ref="C27:C31"/>
    <mergeCell ref="B32:B34"/>
    <mergeCell ref="C32:C34"/>
    <mergeCell ref="A14:B14"/>
    <mergeCell ref="C14:D14"/>
    <mergeCell ref="A15:B15"/>
    <mergeCell ref="C15:D15"/>
    <mergeCell ref="A16:B16"/>
    <mergeCell ref="C16:D16"/>
    <mergeCell ref="A10:B10"/>
    <mergeCell ref="C10:D10"/>
    <mergeCell ref="A11:B11"/>
    <mergeCell ref="C11:D11"/>
    <mergeCell ref="B12:E12"/>
    <mergeCell ref="A13:B13"/>
    <mergeCell ref="C13:D13"/>
    <mergeCell ref="A6:B6"/>
    <mergeCell ref="C6:D6"/>
    <mergeCell ref="B7:E7"/>
    <mergeCell ref="A8:B8"/>
    <mergeCell ref="C8:D8"/>
    <mergeCell ref="A9:B9"/>
    <mergeCell ref="C9:D9"/>
    <mergeCell ref="B2:E2"/>
    <mergeCell ref="A3:B3"/>
    <mergeCell ref="C3:D3"/>
    <mergeCell ref="A4:B4"/>
    <mergeCell ref="C4:D4"/>
    <mergeCell ref="A5:B5"/>
    <mergeCell ref="C5:D5"/>
  </mergeCells>
  <phoneticPr fontId="1" type="noConversion"/>
  <dataValidations count="4">
    <dataValidation type="list" allowBlank="1" showInputMessage="1" showErrorMessage="1" sqref="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xr:uid="{1E2D826D-CEA7-4C5D-9EBE-36E412B0CAD2}">
      <formula1>"8,10,12,14,16"</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xr:uid="{5B6B0C33-78F7-47A4-B831-18E6019B2154}">
      <formula1>"0.2,0.3,0.4"</formula1>
    </dataValidation>
    <dataValidation type="list" allowBlank="1" showInputMessage="1" showErrorMessage="1"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xr:uid="{C080C248-FE68-4142-B0C9-19C26AE14056}">
      <formula1>"6,8,10"</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268500F4-430D-4AEA-97A4-3427D10C1EA4}">
      <formula1>"1,1.5,2"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全日集中供应热水</vt:lpstr>
      <vt:lpstr>定时集中供应热水</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xuke</dc:creator>
  <cp:lastModifiedBy>BHB</cp:lastModifiedBy>
  <dcterms:created xsi:type="dcterms:W3CDTF">2016-01-07T02:41:57Z</dcterms:created>
  <dcterms:modified xsi:type="dcterms:W3CDTF">2023-02-28T02:30:13Z</dcterms:modified>
</cp:coreProperties>
</file>